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2"/>
  <workbookPr filterPrivacy="1" codeName="ThisWorkbook"/>
  <xr:revisionPtr revIDLastSave="0" documentId="8_{10C33F1A-11BA-4A85-910C-4011FE67B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liverables" sheetId="6" r:id="rId1"/>
    <sheet name="Month View" sheetId="3" r:id="rId2"/>
    <sheet name="Week View" sheetId="5" r:id="rId3"/>
    <sheet name="CY+FY Timelines" sheetId="7" r:id="rId4"/>
  </sheets>
  <definedNames>
    <definedName name="ColumnTitle1">Assignments[[#Headers],[Details]]</definedName>
    <definedName name="LastDay_Week">MAX('Week View'!$B$5:$H$10)</definedName>
    <definedName name="LastDayOfMonth_Week">DAY(EOMONTH(DATE('Week View'!$C$3,WkMonthNum,1),0))</definedName>
    <definedName name="MoMonth">'Month View'!$B$3</definedName>
    <definedName name="MoMonthNum">MONTH(DATEVALUE(MoMonth&amp;" 1"))</definedName>
    <definedName name="MoWeek2">'Month View'!$B$8:$H$9</definedName>
    <definedName name="MoWeek3">'Month View'!$B$10:$H$11</definedName>
    <definedName name="MoWeek4">'Month View'!$B$12:$H$13</definedName>
    <definedName name="MoWeek5">'Month View'!$B$14:$H$15</definedName>
    <definedName name="MoYear">'Month View'!$C$3</definedName>
    <definedName name="_xlnm.Print_Titles" localSheetId="0">Deliverables!$3:$3</definedName>
    <definedName name="WkMonth" localSheetId="2">'Week View'!$B$3</definedName>
    <definedName name="WkMonthNum">MONTH(DATEVALUE('Week View'!WkMonth&amp;" 1"))</definedName>
    <definedName name="WkMonthView">'Week View'!$B$5:$H$10</definedName>
    <definedName name="WkWeek">RIGHT('Week View'!$D$3,1)</definedName>
    <definedName name="WkYear" localSheetId="2">'Week View'!$C$3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3" i="5" l="1"/>
  <c r="B6" i="3" l="1"/>
  <c r="B7" i="3" s="1"/>
  <c r="B5" i="5" l="1"/>
  <c r="C5" i="5" s="1"/>
  <c r="D5" i="5" s="1"/>
  <c r="E5" i="5" s="1"/>
  <c r="F5" i="5" s="1"/>
  <c r="G5" i="5" s="1"/>
  <c r="H5" i="5" s="1"/>
  <c r="B6" i="5" s="1"/>
  <c r="C6" i="3"/>
  <c r="C7" i="3" s="1"/>
  <c r="D6" i="3" l="1"/>
  <c r="C6" i="5"/>
  <c r="E6" i="3" l="1"/>
  <c r="E7" i="3" s="1"/>
  <c r="D7" i="3"/>
  <c r="D6" i="5"/>
  <c r="F6" i="3" l="1"/>
  <c r="F7" i="3" s="1"/>
  <c r="E6" i="5"/>
  <c r="G6" i="3" l="1"/>
  <c r="G7" i="3" s="1"/>
  <c r="F6" i="5"/>
  <c r="H6" i="3" l="1"/>
  <c r="B8" i="3" s="1"/>
  <c r="B9" i="3" s="1"/>
  <c r="G6" i="5"/>
  <c r="H7" i="3" l="1"/>
  <c r="C8" i="3"/>
  <c r="C9" i="3" s="1"/>
  <c r="H6" i="5"/>
  <c r="D8" i="3" l="1"/>
  <c r="B7" i="5"/>
  <c r="E8" i="3" l="1"/>
  <c r="E9" i="3" s="1"/>
  <c r="D9" i="3"/>
  <c r="C7" i="5"/>
  <c r="F8" i="3" l="1"/>
  <c r="F9" i="3" s="1"/>
  <c r="D7" i="5"/>
  <c r="G8" i="3" l="1"/>
  <c r="G9" i="3" s="1"/>
  <c r="E7" i="5"/>
  <c r="H8" i="3" l="1"/>
  <c r="H9" i="3" s="1"/>
  <c r="F7" i="5"/>
  <c r="B10" i="3" l="1"/>
  <c r="B11" i="3" s="1"/>
  <c r="G7" i="5"/>
  <c r="C10" i="3" l="1"/>
  <c r="C11" i="3" s="1"/>
  <c r="H7" i="5"/>
  <c r="D10" i="3" l="1"/>
  <c r="D11" i="3" s="1"/>
  <c r="B8" i="5"/>
  <c r="E10" i="3" l="1"/>
  <c r="E11" i="3" s="1"/>
  <c r="C8" i="5"/>
  <c r="F10" i="3" l="1"/>
  <c r="F11" i="3" s="1"/>
  <c r="D8" i="5"/>
  <c r="G10" i="3" l="1"/>
  <c r="G11" i="3" s="1"/>
  <c r="E8" i="5"/>
  <c r="H10" i="3" l="1"/>
  <c r="H11" i="3" s="1"/>
  <c r="F8" i="5"/>
  <c r="B12" i="3" l="1"/>
  <c r="B13" i="3" s="1"/>
  <c r="G8" i="5"/>
  <c r="C12" i="3" l="1"/>
  <c r="C13" i="3" s="1"/>
  <c r="H8" i="5"/>
  <c r="D12" i="3" l="1"/>
  <c r="B9" i="5"/>
  <c r="E12" i="3" l="1"/>
  <c r="E13" i="3" s="1"/>
  <c r="D13" i="3"/>
  <c r="C9" i="5"/>
  <c r="F12" i="3" l="1"/>
  <c r="F13" i="3" s="1"/>
  <c r="D9" i="5"/>
  <c r="G12" i="3" l="1"/>
  <c r="G13" i="3" s="1"/>
  <c r="E9" i="5"/>
  <c r="H12" i="3" l="1"/>
  <c r="H13" i="3" s="1"/>
  <c r="F9" i="5"/>
  <c r="B14" i="3" l="1"/>
  <c r="C14" i="3" s="1"/>
  <c r="C15" i="3" s="1"/>
  <c r="G9" i="5"/>
  <c r="B15" i="3" l="1"/>
  <c r="H9" i="5"/>
  <c r="D14" i="3"/>
  <c r="D15" i="3" s="1"/>
  <c r="B10" i="5" l="1"/>
  <c r="E14" i="3"/>
  <c r="E15" i="3" s="1"/>
  <c r="C10" i="5" l="1"/>
  <c r="B14" i="5"/>
  <c r="B15" i="5" s="1"/>
  <c r="F14" i="3"/>
  <c r="F15" i="3" s="1"/>
  <c r="B12" i="5" l="1"/>
  <c r="B13" i="5" s="1"/>
  <c r="D10" i="5"/>
  <c r="C14" i="5"/>
  <c r="C15" i="5" s="1"/>
  <c r="G14" i="3"/>
  <c r="G15" i="3" s="1"/>
  <c r="E10" i="5" l="1"/>
  <c r="D14" i="5"/>
  <c r="D15" i="5" s="1"/>
  <c r="C12" i="5"/>
  <c r="C13" i="5" s="1"/>
  <c r="H14" i="3"/>
  <c r="H15" i="3" s="1"/>
  <c r="D12" i="5" l="1"/>
  <c r="D13" i="5" s="1"/>
  <c r="F10" i="5"/>
  <c r="E14" i="5"/>
  <c r="E15" i="5" s="1"/>
  <c r="B16" i="3"/>
  <c r="B17" i="3" s="1"/>
  <c r="G10" i="5" l="1"/>
  <c r="F14" i="5"/>
  <c r="F15" i="5" s="1"/>
  <c r="E12" i="5"/>
  <c r="E13" i="5" s="1"/>
  <c r="C16" i="3"/>
  <c r="C17" i="3" s="1"/>
  <c r="F12" i="5" l="1"/>
  <c r="F13" i="5" s="1"/>
  <c r="H10" i="5"/>
  <c r="G14" i="5"/>
  <c r="G15" i="5" s="1"/>
  <c r="D16" i="3"/>
  <c r="D17" i="3" s="1"/>
  <c r="H14" i="5" l="1"/>
  <c r="H15" i="5" s="1"/>
  <c r="G12" i="5"/>
  <c r="G13" i="5" s="1"/>
  <c r="E16" i="3"/>
  <c r="E17" i="3" s="1"/>
  <c r="B16" i="5" l="1" a="1"/>
  <c r="B16" i="5" s="1"/>
  <c r="B17" i="5" s="1"/>
  <c r="H12" i="5"/>
  <c r="H13" i="5" s="1"/>
  <c r="F16" i="3"/>
  <c r="F17" i="3" s="1"/>
  <c r="C16" i="5" l="1" a="1"/>
  <c r="C16" i="5" s="1"/>
  <c r="C17" i="5" s="1"/>
  <c r="G16" i="3"/>
  <c r="G17" i="3" s="1"/>
  <c r="D16" i="5" l="1" a="1"/>
  <c r="D16" i="5" s="1"/>
  <c r="D17" i="5" s="1"/>
  <c r="H16" i="3"/>
  <c r="H17" i="3" s="1"/>
  <c r="E16" i="5" l="1" a="1"/>
  <c r="E16" i="5" s="1"/>
  <c r="E17" i="5" s="1"/>
  <c r="F16" i="5" a="1"/>
  <c r="F16" i="5" s="1"/>
  <c r="F17" i="5" s="1"/>
  <c r="G16" i="5" l="1" a="1"/>
  <c r="G16" i="5" s="1"/>
  <c r="G17" i="5" s="1"/>
  <c r="H16" i="5" l="1" a="1"/>
  <c r="H16" i="5" s="1"/>
  <c r="H17" i="5" s="1"/>
</calcChain>
</file>

<file path=xl/sharedStrings.xml><?xml version="1.0" encoding="utf-8"?>
<sst xmlns="http://schemas.openxmlformats.org/spreadsheetml/2006/main" count="92" uniqueCount="61">
  <si>
    <t>MONTH VIEW</t>
  </si>
  <si>
    <t>WEEK VIEW</t>
  </si>
  <si>
    <r>
      <t xml:space="preserve">MARCQI Deliverables timeline (2023-2024)  </t>
    </r>
    <r>
      <rPr>
        <b/>
        <sz val="10"/>
        <color theme="0"/>
        <rFont val="Arial"/>
        <family val="2"/>
        <scheme val="major"/>
      </rPr>
      <t>*Subject to change, updated 08.17.2023</t>
    </r>
  </si>
  <si>
    <t>Details</t>
  </si>
  <si>
    <t>DUE DATE</t>
  </si>
  <si>
    <t>Deliverable</t>
  </si>
  <si>
    <t>June Data Clean Up Deadline @ 11:59PM</t>
  </si>
  <si>
    <t>Data clean up deadline</t>
  </si>
  <si>
    <r>
      <t>All MARCQI Partners:</t>
    </r>
    <r>
      <rPr>
        <sz val="11"/>
        <color theme="1" tint="0.14993743705557422"/>
        <rFont val="Arial"/>
        <family val="2"/>
        <scheme val="minor"/>
      </rPr>
      <t xml:space="preserve">  FY2024 Site based QI project proposal due
  --Use April 2023 quarterly report</t>
    </r>
  </si>
  <si>
    <t>MARCQI Deliverable due</t>
  </si>
  <si>
    <r>
      <rPr>
        <b/>
        <sz val="11"/>
        <color theme="1" tint="0.14993743705557422"/>
        <rFont val="Arial"/>
        <family val="2"/>
        <scheme val="minor"/>
      </rPr>
      <t>All MARCQI Partners:</t>
    </r>
    <r>
      <rPr>
        <sz val="11"/>
        <color theme="1" tint="0.14993743705557422"/>
        <rFont val="Arial"/>
        <family val="2"/>
        <scheme val="minor"/>
      </rPr>
      <t xml:space="preserve">  1st 2023 Site based QI meeting sign in sheet &amp; agenda due</t>
    </r>
  </si>
  <si>
    <t>2nd 2023 MARCQI Collaborative-wide meeting (Grand Rapids, MI)</t>
  </si>
  <si>
    <t>2nd 2022 MAC &amp; Collaborative-wide meeting</t>
  </si>
  <si>
    <r>
      <t>July Data Clean Up Deadline @ 11:59PM
  --</t>
    </r>
    <r>
      <rPr>
        <i/>
        <sz val="11"/>
        <color theme="1" tint="0.14993743705557422"/>
        <rFont val="Arial"/>
        <family val="2"/>
        <scheme val="minor"/>
      </rPr>
      <t>All MARCQI Partners:</t>
    </r>
    <r>
      <rPr>
        <sz val="11"/>
        <color theme="1" tint="0.14993743705557422"/>
        <rFont val="Arial"/>
        <family val="2"/>
        <scheme val="minor"/>
      </rPr>
      <t xml:space="preserve">  Impacts July 2023 Quarterly Report</t>
    </r>
  </si>
  <si>
    <t xml:space="preserve">August Data Clean Up Deadline @ 11:59PM  </t>
  </si>
  <si>
    <r>
      <t>MARCQI P4P and ASC Partners:</t>
    </r>
    <r>
      <rPr>
        <sz val="11"/>
        <color theme="1" tint="0.14993743705557422"/>
        <rFont val="Arial"/>
        <family val="2"/>
        <scheme val="minor"/>
      </rPr>
      <t xml:space="preserve">  Provide written process for site's submission of all MARCQI eligible case data to MHA's MODB by August 31, 2023 at 11:59PM ET</t>
    </r>
  </si>
  <si>
    <t>MARCQI Extra Credit due</t>
  </si>
  <si>
    <t>September Data Clean Up Deadline @ 11:59PM</t>
  </si>
  <si>
    <r>
      <t>All MARCQI Partners:</t>
    </r>
    <r>
      <rPr>
        <sz val="11"/>
        <color theme="1" tint="0.14993743705557422"/>
        <rFont val="Arial"/>
        <family val="2"/>
        <scheme val="minor"/>
      </rPr>
      <t xml:space="preserve">  Submit form identifying Quality Administrator who will provide the FY2023 data abstraction attestation for the site by Friday, September 29, 2023 at 11:59PM ET.</t>
    </r>
  </si>
  <si>
    <r>
      <t>All MARCQI Partners:</t>
    </r>
    <r>
      <rPr>
        <sz val="11"/>
        <color theme="1" tint="0.14993743705557422"/>
        <rFont val="Arial"/>
        <family val="2"/>
        <scheme val="minor"/>
      </rPr>
      <t xml:space="preserve">  All cases performed on or before May 4, 2023 abstracted by October 1, 2023 at 11:59PM ET</t>
    </r>
  </si>
  <si>
    <t>Data entry deadline</t>
  </si>
  <si>
    <r>
      <t>October Data Clean Up Deadline @ 11:59PM
  --</t>
    </r>
    <r>
      <rPr>
        <i/>
        <sz val="11"/>
        <color theme="1" tint="0.14993743705557422"/>
        <rFont val="Arial"/>
        <family val="2"/>
        <scheme val="minor"/>
      </rPr>
      <t>All MARCQI Partners:</t>
    </r>
    <r>
      <rPr>
        <sz val="11"/>
        <color theme="1" tint="0.14993743705557422"/>
        <rFont val="Arial"/>
        <family val="2"/>
        <scheme val="minor"/>
      </rPr>
      <t xml:space="preserve">  Impacts October 2023 Quarterly Report</t>
    </r>
  </si>
  <si>
    <r>
      <rPr>
        <b/>
        <sz val="11"/>
        <color theme="1" tint="0.14993743705557422"/>
        <rFont val="Arial"/>
        <family val="2"/>
        <scheme val="minor"/>
      </rPr>
      <t>All MARCQI Partners:</t>
    </r>
    <r>
      <rPr>
        <sz val="11"/>
        <color theme="1" tint="0.14993743705557422"/>
        <rFont val="Arial"/>
        <family val="2"/>
        <scheme val="minor"/>
      </rPr>
      <t xml:space="preserve">  2nd 2023 Site based QI meeting sign in sheet &amp; agenda due</t>
    </r>
  </si>
  <si>
    <r>
      <t>3rd 2023 MARCQI Collaborative-wide meeting (</t>
    </r>
    <r>
      <rPr>
        <i/>
        <sz val="11"/>
        <color theme="1" tint="0.14993743705557422"/>
        <rFont val="Arial"/>
        <family val="2"/>
        <scheme val="minor"/>
      </rPr>
      <t>Treetops Resort, Gaylord, MI</t>
    </r>
    <r>
      <rPr>
        <sz val="11"/>
        <color theme="1" tint="0.14993743705557422"/>
        <rFont val="Arial"/>
        <family val="2"/>
        <scheme val="minor"/>
      </rPr>
      <t>)</t>
    </r>
  </si>
  <si>
    <t>3rd 2023 MAC &amp; Collaborative-wide meeting</t>
  </si>
  <si>
    <r>
      <t>Surgeons:</t>
    </r>
    <r>
      <rPr>
        <sz val="11"/>
        <color theme="1" tint="0.14993743705557422"/>
        <rFont val="Arial"/>
        <family val="2"/>
        <scheme val="minor"/>
      </rPr>
      <t xml:space="preserve">  Last day to request a new MARCQI data registry account to download their 2023 MARCQI Individual surgeon report</t>
    </r>
  </si>
  <si>
    <t>2024 VBR metric</t>
  </si>
  <si>
    <r>
      <t>Surgeons:</t>
    </r>
    <r>
      <rPr>
        <sz val="11"/>
        <color theme="1" tint="0.14993743705557422"/>
        <rFont val="Arial"/>
        <family val="2"/>
        <scheme val="minor"/>
      </rPr>
      <t xml:space="preserve">  Download and review 2023 MARCQI Individual surgeon level report from MARCQI data registry</t>
    </r>
  </si>
  <si>
    <t>November Data Clean Up Deadline @ 11:59PM</t>
  </si>
  <si>
    <r>
      <t>Surgeons:</t>
    </r>
    <r>
      <rPr>
        <sz val="11"/>
        <color theme="1" tint="0.14993743705557422"/>
        <rFont val="Arial"/>
        <family val="2"/>
        <scheme val="minor"/>
      </rPr>
      <t xml:space="preserve">  Review and submit attestation for peer to peer individual surgeon report review by 11:59PM ET Wednesday, November 15, 2023</t>
    </r>
  </si>
  <si>
    <r>
      <t>Surgeons:</t>
    </r>
    <r>
      <rPr>
        <sz val="11"/>
        <color theme="1" tint="0.14993743705557422"/>
        <rFont val="Arial"/>
        <family val="2"/>
        <scheme val="minor"/>
      </rPr>
      <t xml:space="preserve">  3rd 2023 Site based QI meeting sign in sheet &amp; agenda due to meet physician level Value Based Reimbursement (VBR) metric</t>
    </r>
  </si>
  <si>
    <r>
      <t>Clinical Champions (All sites - Hospitals, Affiliate hospitals, HOPDs, ASC):</t>
    </r>
    <r>
      <rPr>
        <sz val="11"/>
        <color theme="1" tint="0.14993743705557422"/>
        <rFont val="Arial"/>
        <family val="2"/>
        <scheme val="minor"/>
      </rPr>
      <t xml:space="preserve">  Last day to submit site-level device use and outcomes letter to site leadership by 11:59PM ET Wednesday, November 15, 2023 </t>
    </r>
  </si>
  <si>
    <r>
      <t>All MARCQI Partners:</t>
    </r>
    <r>
      <rPr>
        <sz val="11"/>
        <color theme="1" tint="0.14993743705557422"/>
        <rFont val="Arial"/>
        <family val="2"/>
        <scheme val="minor"/>
      </rPr>
      <t xml:space="preserve">  Site Quality Administrator submission of FY2023 data abstraction attestation for the site by Thursday, November 30, 2023 at 11:59PM ET.</t>
    </r>
  </si>
  <si>
    <r>
      <rPr>
        <b/>
        <sz val="11"/>
        <color theme="1" tint="0.14993743705557422"/>
        <rFont val="Arial"/>
        <family val="2"/>
        <scheme val="minor"/>
      </rPr>
      <t>All MARCQI Partners:</t>
    </r>
    <r>
      <rPr>
        <sz val="11"/>
        <color theme="1" tint="0.14993743705557422"/>
        <rFont val="Arial"/>
        <family val="2"/>
        <scheme val="minor"/>
      </rPr>
      <t xml:space="preserve">  3rd 2023 Site based QI meeting sign in sheet &amp; agenda due</t>
    </r>
  </si>
  <si>
    <t>December Data Clean Up Deadline @ 11:59PM</t>
  </si>
  <si>
    <r>
      <rPr>
        <b/>
        <sz val="11"/>
        <color theme="1" tint="0.14993743705557422"/>
        <rFont val="Arial"/>
        <family val="2"/>
        <scheme val="minor"/>
      </rPr>
      <t>All MARCQI Partners:</t>
    </r>
    <r>
      <rPr>
        <sz val="11"/>
        <color theme="1" tint="0.14993743705557422"/>
        <rFont val="Arial"/>
        <family val="2"/>
        <scheme val="minor"/>
      </rPr>
      <t xml:space="preserve">  Share alignment with 2024 MARCQI Data Specifications manual demographic collection guidelines</t>
    </r>
  </si>
  <si>
    <r>
      <t>January Data Clean Up Deadline @ 11:59PM
   --</t>
    </r>
    <r>
      <rPr>
        <i/>
        <sz val="11"/>
        <color theme="1" tint="0.14993743705557422"/>
        <rFont val="Arial"/>
        <family val="2"/>
        <scheme val="minor"/>
      </rPr>
      <t xml:space="preserve">All MARCQI Partners:  </t>
    </r>
    <r>
      <rPr>
        <sz val="11"/>
        <color theme="1" tint="0.14993743705557422"/>
        <rFont val="Arial"/>
        <family val="2"/>
        <scheme val="minor"/>
      </rPr>
      <t>Impacts January 2024 Quarterly Report and used in FY2023 MARCQI site based QI project final report
   --</t>
    </r>
    <r>
      <rPr>
        <b/>
        <sz val="11"/>
        <color theme="1" tint="0.14993743705557422"/>
        <rFont val="Arial"/>
        <family val="2"/>
        <scheme val="minor"/>
      </rPr>
      <t xml:space="preserve">Hospitals: </t>
    </r>
    <r>
      <rPr>
        <sz val="11"/>
        <color theme="1" tint="0.14993743705557422"/>
        <rFont val="Arial"/>
        <family val="2"/>
        <scheme val="minor"/>
      </rPr>
      <t>Used for FY2023 P4P Scorecard determination
   --</t>
    </r>
    <r>
      <rPr>
        <b/>
        <sz val="11"/>
        <color theme="1" tint="0.14993743705557422"/>
        <rFont val="Arial"/>
        <family val="2"/>
        <scheme val="minor"/>
      </rPr>
      <t>ASC:</t>
    </r>
    <r>
      <rPr>
        <sz val="11"/>
        <color theme="1" tint="0.14993743705557422"/>
        <rFont val="Arial"/>
        <family val="2"/>
        <scheme val="minor"/>
      </rPr>
      <t xml:space="preserve">  Used for FY2023 Performance incentive determination</t>
    </r>
  </si>
  <si>
    <r>
      <t>1st 2024 MARCQI Collaborative-wide meeting (</t>
    </r>
    <r>
      <rPr>
        <i/>
        <sz val="11"/>
        <color theme="1" tint="0.14993743705557422"/>
        <rFont val="Arial"/>
        <family val="2"/>
        <scheme val="minor"/>
      </rPr>
      <t>Virtual</t>
    </r>
    <r>
      <rPr>
        <sz val="11"/>
        <color theme="1" tint="0.14993743705557422"/>
        <rFont val="Arial"/>
        <family val="2"/>
        <scheme val="minor"/>
      </rPr>
      <t>)</t>
    </r>
  </si>
  <si>
    <t>1st 2024 MAC &amp; Collaborative-wide meeting</t>
  </si>
  <si>
    <r>
      <t>All MARCQI Partners:</t>
    </r>
    <r>
      <rPr>
        <sz val="11"/>
        <color theme="1" tint="0.14993743705557422"/>
        <rFont val="Arial"/>
        <family val="2"/>
        <scheme val="minor"/>
      </rPr>
      <t xml:space="preserve">  FY2023 Site based QI project final report and A3 due via MARCQI database submission by Monday, February 12, 2024 at 11:59PM ET.</t>
    </r>
  </si>
  <si>
    <r>
      <rPr>
        <b/>
        <sz val="11"/>
        <color theme="1" tint="0.14993743705557422"/>
        <rFont val="Arial"/>
        <family val="2"/>
        <scheme val="minor"/>
      </rPr>
      <t>All MARCQI Partners:</t>
    </r>
    <r>
      <rPr>
        <sz val="11"/>
        <color theme="1" tint="0.14993743705557422"/>
        <rFont val="Arial"/>
        <family val="2"/>
        <scheme val="minor"/>
      </rPr>
      <t xml:space="preserve">  In-person CDA refresher training in Ann Arbor, MI for CDAs who have been in their role for 9+months</t>
    </r>
  </si>
  <si>
    <r>
      <t>2nd 2024 MARCQI Collaborative-wide meeting (</t>
    </r>
    <r>
      <rPr>
        <i/>
        <sz val="11"/>
        <color theme="1" tint="0.14993743705557422"/>
        <rFont val="Arial"/>
        <family val="2"/>
        <scheme val="minor"/>
      </rPr>
      <t>Grand Rapids, MI</t>
    </r>
    <r>
      <rPr>
        <sz val="11"/>
        <color theme="1" tint="0.14993743705557422"/>
        <rFont val="Arial"/>
        <family val="2"/>
        <scheme val="minor"/>
      </rPr>
      <t>)</t>
    </r>
  </si>
  <si>
    <t>2nd 2024 MAC &amp; Collaborative-wide meeting</t>
  </si>
  <si>
    <r>
      <t>3rd 2024 MARCQI Collaborative-wide meeting (</t>
    </r>
    <r>
      <rPr>
        <i/>
        <sz val="11"/>
        <color theme="1" tint="0.14993743705557422"/>
        <rFont val="Arial"/>
        <family val="2"/>
        <scheme val="minor"/>
      </rPr>
      <t>Ann Arbor, MI</t>
    </r>
    <r>
      <rPr>
        <sz val="11"/>
        <color theme="1" tint="0.14993743705557422"/>
        <rFont val="Arial"/>
        <family val="2"/>
        <scheme val="minor"/>
      </rPr>
      <t>)</t>
    </r>
  </si>
  <si>
    <t>3rd 2024 MAC &amp; Collaborative-wide meeting</t>
  </si>
  <si>
    <t>ASSIGNMENTS</t>
  </si>
  <si>
    <t>Select Month:</t>
  </si>
  <si>
    <t>Enter Year:</t>
  </si>
  <si>
    <t>December</t>
  </si>
  <si>
    <t xml:space="preserve"> MONTH VIEW</t>
  </si>
  <si>
    <t>SUNDAY</t>
  </si>
  <si>
    <t>MONDAY</t>
  </si>
  <si>
    <t>TUESDAY</t>
  </si>
  <si>
    <t>WEDNESDAY</t>
  </si>
  <si>
    <t>THURSDAY</t>
  </si>
  <si>
    <t>FRIDAY</t>
  </si>
  <si>
    <t>SATURDAY</t>
  </si>
  <si>
    <t>Select Week #:</t>
  </si>
  <si>
    <t>September</t>
  </si>
  <si>
    <t>Week 4</t>
  </si>
  <si>
    <t xml:space="preserve"> WEEK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</si>
</sst>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1"/>
      <color theme="1" tint="0.14993743705557422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0"/>
      <name val="Arial"/>
      <family val="2"/>
      <scheme val="major"/>
    </font>
    <font>
      <sz val="14"/>
      <color theme="0"/>
      <name val="Arial"/>
      <family val="2"/>
      <scheme val="minor"/>
    </font>
    <font>
      <sz val="14"/>
      <color theme="0"/>
      <name val="Arial"/>
      <family val="2"/>
      <scheme val="major"/>
    </font>
    <font>
      <sz val="11"/>
      <color theme="1" tint="0.14993743705557422"/>
      <name val="Arial"/>
      <family val="2"/>
      <scheme val="minor"/>
    </font>
    <font>
      <b/>
      <sz val="20"/>
      <color theme="0"/>
      <name val="Arial"/>
      <family val="2"/>
      <scheme val="minor"/>
    </font>
    <font>
      <sz val="11"/>
      <color theme="1" tint="0.14996795556505021"/>
      <name val="Arial"/>
      <family val="1"/>
      <scheme val="minor"/>
    </font>
    <font>
      <sz val="22"/>
      <color theme="4" tint="-0.24994659260841701"/>
      <name val="Arial"/>
      <family val="2"/>
      <scheme val="major"/>
    </font>
    <font>
      <sz val="22"/>
      <color theme="1" tint="0.499984740745262"/>
      <name val="Arial"/>
      <family val="2"/>
      <scheme val="major"/>
    </font>
    <font>
      <sz val="11"/>
      <color theme="1" tint="0.34998626667073579"/>
      <name val="Arial"/>
      <family val="1"/>
      <scheme val="minor"/>
    </font>
    <font>
      <b/>
      <sz val="20"/>
      <color theme="1"/>
      <name val="Arial"/>
      <family val="2"/>
      <scheme val="major"/>
    </font>
    <font>
      <i/>
      <sz val="11"/>
      <color theme="1" tint="0.14993743705557422"/>
      <name val="Arial"/>
      <family val="2"/>
      <scheme val="minor"/>
    </font>
    <font>
      <sz val="12"/>
      <color theme="1" tint="0.14993743705557422"/>
      <name val="Arial"/>
      <family val="2"/>
      <scheme val="minor"/>
    </font>
    <font>
      <b/>
      <sz val="11"/>
      <color theme="1" tint="0.14993743705557422"/>
      <name val="Arial"/>
      <family val="2"/>
      <scheme val="minor"/>
    </font>
    <font>
      <b/>
      <sz val="10"/>
      <color theme="0"/>
      <name val="Aria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0" fontId="1" fillId="7" borderId="0" applyNumberFormat="0" applyBorder="0" applyAlignment="0" applyProtection="0"/>
    <xf numFmtId="0" fontId="3" fillId="3" borderId="8" applyNumberFormat="0" applyAlignment="0" applyProtection="0"/>
    <xf numFmtId="0" fontId="3" fillId="5" borderId="8" applyNumberFormat="0" applyAlignment="0" applyProtection="0"/>
    <xf numFmtId="0" fontId="7" fillId="6" borderId="8" applyNumberFormat="0" applyAlignment="0" applyProtection="0"/>
    <xf numFmtId="0" fontId="12" fillId="0" borderId="0" applyNumberFormat="0" applyFill="0" applyBorder="0" applyAlignment="0" applyProtection="0"/>
    <xf numFmtId="0" fontId="5" fillId="4" borderId="6" applyNumberFormat="0" applyAlignment="0">
      <alignment horizontal="left" vertical="center"/>
    </xf>
    <xf numFmtId="0" fontId="4" fillId="8" borderId="6" applyNumberFormat="0" applyAlignment="0">
      <alignment horizontal="center" vertical="center"/>
    </xf>
    <xf numFmtId="0" fontId="4" fillId="9" borderId="7" applyNumberFormat="0" applyAlignment="0">
      <alignment horizontal="center" vertical="center"/>
    </xf>
    <xf numFmtId="14" fontId="6" fillId="0" borderId="0">
      <alignment horizontal="right" vertical="center" indent="2"/>
    </xf>
    <xf numFmtId="0" fontId="6" fillId="0" borderId="0">
      <alignment horizontal="left" vertical="center" wrapText="1" indent="1"/>
    </xf>
    <xf numFmtId="0" fontId="9" fillId="0" borderId="3">
      <alignment vertical="center"/>
    </xf>
    <xf numFmtId="0" fontId="8" fillId="0" borderId="4">
      <alignment horizontal="center" vertical="center"/>
    </xf>
    <xf numFmtId="0" fontId="8" fillId="2" borderId="4">
      <alignment horizontal="center" vertical="center"/>
    </xf>
    <xf numFmtId="0" fontId="9" fillId="2" borderId="3">
      <alignment vertical="center"/>
    </xf>
    <xf numFmtId="0" fontId="5" fillId="8" borderId="2">
      <alignment horizontal="left" vertical="center" indent="1"/>
    </xf>
    <xf numFmtId="0" fontId="5" fillId="9" borderId="2">
      <alignment horizontal="left" vertical="center" indent="1"/>
    </xf>
    <xf numFmtId="0" fontId="10" fillId="2" borderId="4">
      <alignment vertical="center"/>
    </xf>
    <xf numFmtId="0" fontId="11" fillId="2" borderId="5">
      <alignment horizontal="center" vertical="center"/>
    </xf>
  </cellStyleXfs>
  <cellXfs count="26">
    <xf numFmtId="0" fontId="0" fillId="0" borderId="0" xfId="0"/>
    <xf numFmtId="0" fontId="2" fillId="0" borderId="0" xfId="0" applyFont="1"/>
    <xf numFmtId="0" fontId="4" fillId="8" borderId="6" xfId="7" applyAlignment="1">
      <alignment horizontal="center" vertical="center"/>
    </xf>
    <xf numFmtId="0" fontId="4" fillId="9" borderId="7" xfId="8" applyAlignment="1">
      <alignment horizontal="center" vertical="center"/>
    </xf>
    <xf numFmtId="0" fontId="5" fillId="4" borderId="6" xfId="6" applyAlignment="1">
      <alignment horizontal="center" vertical="center"/>
    </xf>
    <xf numFmtId="0" fontId="3" fillId="3" borderId="8" xfId="2" applyAlignment="1">
      <alignment horizontal="left" vertical="center"/>
    </xf>
    <xf numFmtId="14" fontId="3" fillId="3" borderId="8" xfId="2" applyNumberFormat="1" applyAlignment="1">
      <alignment vertical="center"/>
    </xf>
    <xf numFmtId="0" fontId="9" fillId="0" borderId="3" xfId="11">
      <alignment vertical="center"/>
    </xf>
    <xf numFmtId="0" fontId="8" fillId="0" borderId="4" xfId="12">
      <alignment horizontal="center" vertical="center"/>
    </xf>
    <xf numFmtId="0" fontId="8" fillId="2" borderId="4" xfId="13">
      <alignment horizontal="center" vertical="center"/>
    </xf>
    <xf numFmtId="0" fontId="9" fillId="2" borderId="3" xfId="14">
      <alignment vertical="center"/>
    </xf>
    <xf numFmtId="0" fontId="1" fillId="7" borderId="1" xfId="1" applyBorder="1" applyAlignment="1">
      <alignment horizontal="left" vertical="center" indent="1"/>
    </xf>
    <xf numFmtId="0" fontId="5" fillId="8" borderId="2" xfId="15">
      <alignment horizontal="left" vertical="center" indent="1"/>
    </xf>
    <xf numFmtId="0" fontId="5" fillId="9" borderId="2" xfId="16">
      <alignment horizontal="left" vertical="center" indent="1"/>
    </xf>
    <xf numFmtId="0" fontId="10" fillId="2" borderId="4" xfId="17">
      <alignment vertical="center"/>
    </xf>
    <xf numFmtId="0" fontId="11" fillId="2" borderId="5" xfId="18">
      <alignment horizontal="center" vertical="center"/>
    </xf>
    <xf numFmtId="0" fontId="0" fillId="0" borderId="0" xfId="0" applyAlignment="1">
      <alignment wrapText="1"/>
    </xf>
    <xf numFmtId="14" fontId="3" fillId="3" borderId="8" xfId="2" applyNumberFormat="1" applyAlignment="1">
      <alignment vertical="center" wrapText="1"/>
    </xf>
    <xf numFmtId="0" fontId="0" fillId="9" borderId="0" xfId="0" applyFill="1" applyAlignment="1">
      <alignment wrapText="1"/>
    </xf>
    <xf numFmtId="14" fontId="14" fillId="0" borderId="0" xfId="0" applyNumberFormat="1" applyFont="1" applyAlignment="1">
      <alignment horizontal="right" vertical="center" indent="2"/>
    </xf>
    <xf numFmtId="0" fontId="0" fillId="0" borderId="9" xfId="10" applyFont="1" applyBorder="1">
      <alignment horizontal="left" vertical="center" wrapText="1" indent="1"/>
    </xf>
    <xf numFmtId="14" fontId="14" fillId="0" borderId="9" xfId="9" applyFont="1" applyBorder="1">
      <alignment horizontal="right" vertical="center" indent="2"/>
    </xf>
    <xf numFmtId="0" fontId="0" fillId="0" borderId="9" xfId="0" applyBorder="1" applyAlignment="1">
      <alignment vertical="center" wrapText="1"/>
    </xf>
    <xf numFmtId="0" fontId="15" fillId="0" borderId="9" xfId="10" applyFont="1" applyBorder="1">
      <alignment horizontal="left" vertical="center" wrapText="1" indent="1"/>
    </xf>
    <xf numFmtId="0" fontId="3" fillId="5" borderId="8" xfId="3" applyAlignment="1">
      <alignment horizontal="left" vertical="center"/>
    </xf>
    <xf numFmtId="0" fontId="7" fillId="6" borderId="8" xfId="4" applyAlignment="1">
      <alignment horizontal="left" vertical="center"/>
    </xf>
  </cellXfs>
  <cellStyles count="19">
    <cellStyle name="Assignment Color" xfId="6" xr:uid="{00000000-0005-0000-0000-000000000000}"/>
    <cellStyle name="Assignment Description" xfId="10" xr:uid="{00000000-0005-0000-0000-000001000000}"/>
    <cellStyle name="Daily note" xfId="12" xr:uid="{00000000-0005-0000-0000-000002000000}"/>
    <cellStyle name="Date" xfId="9" xr:uid="{00000000-0005-0000-0000-000003000000}"/>
    <cellStyle name="Day" xfId="11" xr:uid="{00000000-0005-0000-0000-000004000000}"/>
    <cellStyle name="Day Note Shaded" xfId="13" xr:uid="{00000000-0005-0000-0000-000005000000}"/>
    <cellStyle name="Day Shaded" xfId="14" xr:uid="{00000000-0005-0000-0000-000006000000}"/>
    <cellStyle name="Heading 1" xfId="2" builtinId="16" customBuiltin="1"/>
    <cellStyle name="Heading 2" xfId="3" builtinId="17" customBuiltin="1"/>
    <cellStyle name="Heading 3" xfId="4" builtinId="18" customBuiltin="1"/>
    <cellStyle name="Heading 4" xfId="1" builtinId="19" customBuiltin="1"/>
    <cellStyle name="Month View" xfId="7" xr:uid="{00000000-0005-0000-0000-00000B000000}"/>
    <cellStyle name="Month View Weekday" xfId="15" xr:uid="{00000000-0005-0000-0000-00000C000000}"/>
    <cellStyle name="Normal" xfId="0" builtinId="0" customBuiltin="1"/>
    <cellStyle name="Title" xfId="5" builtinId="15" customBuiltin="1"/>
    <cellStyle name="Week View" xfId="8" xr:uid="{00000000-0005-0000-0000-00000F000000}"/>
    <cellStyle name="Week View day note shaded" xfId="18" xr:uid="{00000000-0005-0000-0000-000010000000}"/>
    <cellStyle name="Week View Day shade" xfId="17" xr:uid="{00000000-0005-0000-0000-000011000000}"/>
    <cellStyle name="Week View weekday" xfId="16" xr:uid="{00000000-0005-0000-0000-000012000000}"/>
  </cellStyles>
  <dxfs count="6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 tint="0.14993743705557422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</dxf>
    <dxf>
      <font>
        <b val="0"/>
        <i val="0"/>
        <color theme="0"/>
      </font>
      <fill>
        <patternFill patternType="solid">
          <fgColor theme="4"/>
          <bgColor theme="5"/>
        </patternFill>
      </fill>
      <border>
        <left/>
        <right/>
        <top style="thick">
          <color theme="0"/>
        </top>
        <bottom/>
        <vertical style="thick">
          <color theme="0"/>
        </vertical>
        <horizontal/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Student Planner" defaultPivotStyle="PivotStyleLight16">
    <tableStyle name="Student Planner" pivot="0" count="3" xr9:uid="{00000000-0011-0000-FFFF-FFFF00000000}">
      <tableStyleElement type="wholeTable" dxfId="5"/>
      <tableStyleElement type="headerRow" dxfId="4"/>
      <tableStyleElement type="first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1304925</xdr:colOff>
      <xdr:row>1</xdr:row>
      <xdr:rowOff>47625</xdr:rowOff>
    </xdr:from>
    <xdr:ext cx="266700" cy="266700"/>
    <xdr:pic>
      <xdr:nvPicPr>
        <xdr:cNvPr id="3" name="Assignment Icon" descr="Penci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77250" y="28575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3</xdr:row>
      <xdr:rowOff>66675</xdr:rowOff>
    </xdr:from>
    <xdr:to>
      <xdr:col>7</xdr:col>
      <xdr:colOff>1295400</xdr:colOff>
      <xdr:row>3</xdr:row>
      <xdr:rowOff>333375</xdr:rowOff>
    </xdr:to>
    <xdr:pic>
      <xdr:nvPicPr>
        <xdr:cNvPr id="25" name="Month View Icon" descr="Calendar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10700" y="85725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1028700</xdr:colOff>
      <xdr:row>3</xdr:row>
      <xdr:rowOff>57150</xdr:rowOff>
    </xdr:from>
    <xdr:to>
      <xdr:col>7</xdr:col>
      <xdr:colOff>1295400</xdr:colOff>
      <xdr:row>3</xdr:row>
      <xdr:rowOff>323850</xdr:rowOff>
    </xdr:to>
    <xdr:pic>
      <xdr:nvPicPr>
        <xdr:cNvPr id="25" name="Week View Icon" descr="Magnifying glass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10700" y="857250"/>
          <a:ext cx="266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19</xdr:col>
      <xdr:colOff>47625</xdr:colOff>
      <xdr:row>47</xdr:row>
      <xdr:rowOff>117770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74"/>
        <a:stretch/>
      </xdr:blipFill>
      <xdr:spPr>
        <a:xfrm>
          <a:off x="9525" y="47625"/>
          <a:ext cx="13068300" cy="85759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signments" displayName="Assignments" ref="B3:D4" insertRow="1" totalsRowShown="0">
  <autoFilter ref="B3:D4" xr:uid="{00000000-0009-0000-0100-000001000000}"/>
  <sortState xmlns:xlrd2="http://schemas.microsoft.com/office/spreadsheetml/2017/richdata2" ref="B4:D4">
    <sortCondition ref="C4:C6"/>
  </sortState>
  <tableColumns count="3">
    <tableColumn id="1" xr3:uid="{00000000-0010-0000-0000-000001000000}" name="Details" dataDxfId="2" dataCellStyle="Assignment Description"/>
    <tableColumn id="2" xr3:uid="{00000000-0010-0000-0000-000002000000}" name="DUE DATE" dataDxfId="1" dataCellStyle="Date"/>
    <tableColumn id="3" xr3:uid="{00000000-0010-0000-0000-000003000000}" name="Deliverable" dataDxfId="0"/>
  </tableColumns>
  <tableStyleInfo name="Student Planner" showFirstColumn="0" showLastColumn="0" showRowStripes="1" showColumnStripes="0"/>
  <extLst>
    <ext xmlns:x14="http://schemas.microsoft.com/office/spreadsheetml/2009/9/main" uri="{504A1905-F514-4f6f-8877-14C23A59335A}">
      <x14:table altTextSummary="List of assignments and their due da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/>
  </sheetPr>
  <dimension ref="B1:D48"/>
  <sheetViews>
    <sheetView showGridLines="0" tabSelected="1" zoomScaleNormal="100" workbookViewId="0">
      <pane xSplit="3" ySplit="3" topLeftCell="D35" activePane="bottomRight" state="frozen"/>
      <selection pane="bottomRight" activeCell="D42" sqref="D42"/>
      <selection pane="bottomLeft" activeCell="A4" sqref="A4"/>
      <selection pane="topRight" activeCell="D1" sqref="D1"/>
    </sheetView>
  </sheetViews>
  <sheetFormatPr defaultRowHeight="15"/>
  <cols>
    <col min="1" max="1" width="2.625" customWidth="1"/>
    <col min="2" max="2" width="77.375" customWidth="1"/>
    <col min="3" max="3" width="20.125" style="19" customWidth="1"/>
    <col min="4" max="4" width="26.25" style="16" customWidth="1"/>
    <col min="5" max="6" width="18" customWidth="1"/>
  </cols>
  <sheetData>
    <row r="1" spans="2:4" ht="18.75" thickBot="1">
      <c r="B1" s="2" t="s">
        <v>0</v>
      </c>
      <c r="C1" s="3" t="s">
        <v>1</v>
      </c>
      <c r="D1" s="18"/>
    </row>
    <row r="2" spans="2:4" ht="27.75" thickTop="1" thickBot="1">
      <c r="B2" s="5" t="s">
        <v>2</v>
      </c>
      <c r="C2" s="6"/>
      <c r="D2" s="17"/>
    </row>
    <row r="3" spans="2:4" thickTop="1">
      <c r="B3" t="s">
        <v>3</v>
      </c>
      <c r="C3" t="s">
        <v>4</v>
      </c>
      <c r="D3" s="16" t="s">
        <v>5</v>
      </c>
    </row>
    <row r="4" spans="2:4" hidden="1"/>
    <row r="5" spans="2:4" hidden="1"/>
    <row r="6" spans="2:4" hidden="1"/>
    <row r="7" spans="2:4" hidden="1"/>
    <row r="8" spans="2:4" hidden="1"/>
    <row r="9" spans="2:4" hidden="1"/>
    <row r="10" spans="2:4" hidden="1"/>
    <row r="11" spans="2:4" hidden="1"/>
    <row r="12" spans="2:4" hidden="1"/>
    <row r="13" spans="2:4" hidden="1"/>
    <row r="14" spans="2:4" hidden="1"/>
    <row r="15" spans="2:4" hidden="1">
      <c r="B15" s="23"/>
      <c r="C15" s="21"/>
      <c r="D15" s="22"/>
    </row>
    <row r="16" spans="2:4" hidden="1">
      <c r="B16" s="20"/>
      <c r="C16" s="21"/>
      <c r="D16" s="22"/>
    </row>
    <row r="17" spans="2:4" hidden="1">
      <c r="B17" s="20"/>
      <c r="C17" s="21"/>
      <c r="D17" s="22"/>
    </row>
    <row r="18" spans="2:4" hidden="1">
      <c r="B18" s="20"/>
      <c r="C18" s="21"/>
      <c r="D18" s="22"/>
    </row>
    <row r="19" spans="2:4" hidden="1">
      <c r="B19" s="20"/>
      <c r="C19" s="21"/>
      <c r="D19" s="22"/>
    </row>
    <row r="20" spans="2:4" hidden="1">
      <c r="B20" s="20" t="s">
        <v>6</v>
      </c>
      <c r="C20" s="21">
        <v>45082</v>
      </c>
      <c r="D20" s="22" t="s">
        <v>7</v>
      </c>
    </row>
    <row r="21" spans="2:4" ht="29.25" hidden="1">
      <c r="B21" s="23" t="s">
        <v>8</v>
      </c>
      <c r="C21" s="21">
        <v>45106</v>
      </c>
      <c r="D21" s="22" t="s">
        <v>9</v>
      </c>
    </row>
    <row r="22" spans="2:4" hidden="1">
      <c r="B22" s="20" t="s">
        <v>10</v>
      </c>
      <c r="C22" s="21">
        <v>45099</v>
      </c>
      <c r="D22" s="22" t="s">
        <v>9</v>
      </c>
    </row>
    <row r="23" spans="2:4" ht="28.5" hidden="1">
      <c r="B23" s="20" t="s">
        <v>11</v>
      </c>
      <c r="C23" s="21">
        <v>45100</v>
      </c>
      <c r="D23" s="22" t="s">
        <v>12</v>
      </c>
    </row>
    <row r="24" spans="2:4" ht="28.5" hidden="1">
      <c r="B24" s="20" t="s">
        <v>13</v>
      </c>
      <c r="C24" s="21">
        <v>45112</v>
      </c>
      <c r="D24" s="22" t="s">
        <v>7</v>
      </c>
    </row>
    <row r="25" spans="2:4">
      <c r="B25" s="20" t="s">
        <v>14</v>
      </c>
      <c r="C25" s="21">
        <v>45143</v>
      </c>
      <c r="D25" s="22" t="s">
        <v>7</v>
      </c>
    </row>
    <row r="26" spans="2:4" ht="29.25">
      <c r="B26" s="23" t="s">
        <v>15</v>
      </c>
      <c r="C26" s="21">
        <v>45169</v>
      </c>
      <c r="D26" s="22" t="s">
        <v>16</v>
      </c>
    </row>
    <row r="27" spans="2:4">
      <c r="B27" s="20" t="s">
        <v>17</v>
      </c>
      <c r="C27" s="21">
        <v>45174</v>
      </c>
      <c r="D27" s="22" t="s">
        <v>7</v>
      </c>
    </row>
    <row r="28" spans="2:4" ht="43.5">
      <c r="B28" s="23" t="s">
        <v>18</v>
      </c>
      <c r="C28" s="21">
        <v>45198</v>
      </c>
      <c r="D28" s="22" t="s">
        <v>9</v>
      </c>
    </row>
    <row r="29" spans="2:4" ht="29.25">
      <c r="B29" s="23" t="s">
        <v>19</v>
      </c>
      <c r="C29" s="21">
        <v>45200</v>
      </c>
      <c r="D29" s="22" t="s">
        <v>20</v>
      </c>
    </row>
    <row r="30" spans="2:4" ht="28.5">
      <c r="B30" s="20" t="s">
        <v>21</v>
      </c>
      <c r="C30" s="21">
        <v>45204</v>
      </c>
      <c r="D30" s="22" t="s">
        <v>7</v>
      </c>
    </row>
    <row r="31" spans="2:4">
      <c r="B31" s="20" t="s">
        <v>22</v>
      </c>
      <c r="C31" s="21">
        <v>45211</v>
      </c>
      <c r="D31" s="22" t="s">
        <v>9</v>
      </c>
    </row>
    <row r="32" spans="2:4" ht="28.5">
      <c r="B32" s="20" t="s">
        <v>23</v>
      </c>
      <c r="C32" s="21">
        <v>45212</v>
      </c>
      <c r="D32" s="22" t="s">
        <v>24</v>
      </c>
    </row>
    <row r="33" spans="2:4" ht="29.25">
      <c r="B33" s="23" t="s">
        <v>25</v>
      </c>
      <c r="C33" s="21">
        <v>45214</v>
      </c>
      <c r="D33" s="22" t="s">
        <v>26</v>
      </c>
    </row>
    <row r="34" spans="2:4" ht="29.25">
      <c r="B34" s="23" t="s">
        <v>27</v>
      </c>
      <c r="C34" s="21">
        <v>45231</v>
      </c>
      <c r="D34" s="22" t="s">
        <v>26</v>
      </c>
    </row>
    <row r="35" spans="2:4">
      <c r="B35" s="20" t="s">
        <v>28</v>
      </c>
      <c r="C35" s="21">
        <v>45235</v>
      </c>
      <c r="D35" s="22" t="s">
        <v>7</v>
      </c>
    </row>
    <row r="36" spans="2:4" ht="29.25">
      <c r="B36" s="23" t="s">
        <v>29</v>
      </c>
      <c r="C36" s="21">
        <v>45245</v>
      </c>
      <c r="D36" s="22" t="s">
        <v>26</v>
      </c>
    </row>
    <row r="37" spans="2:4" ht="29.25">
      <c r="B37" s="23" t="s">
        <v>30</v>
      </c>
      <c r="C37" s="21">
        <v>45245</v>
      </c>
      <c r="D37" s="22" t="s">
        <v>26</v>
      </c>
    </row>
    <row r="38" spans="2:4" ht="43.5">
      <c r="B38" s="23" t="s">
        <v>31</v>
      </c>
      <c r="C38" s="21">
        <v>45245</v>
      </c>
      <c r="D38" s="22" t="s">
        <v>26</v>
      </c>
    </row>
    <row r="39" spans="2:4" ht="29.25">
      <c r="B39" s="23" t="s">
        <v>32</v>
      </c>
      <c r="C39" s="21">
        <v>45260</v>
      </c>
      <c r="D39" s="22" t="s">
        <v>9</v>
      </c>
    </row>
    <row r="40" spans="2:4">
      <c r="B40" s="20" t="s">
        <v>33</v>
      </c>
      <c r="C40" s="21">
        <v>45260</v>
      </c>
      <c r="D40" s="22" t="s">
        <v>9</v>
      </c>
    </row>
    <row r="41" spans="2:4">
      <c r="B41" s="20" t="s">
        <v>34</v>
      </c>
      <c r="C41" s="21">
        <v>45265</v>
      </c>
      <c r="D41" s="22" t="s">
        <v>7</v>
      </c>
    </row>
    <row r="42" spans="2:4" ht="29.25">
      <c r="B42" s="20" t="s">
        <v>35</v>
      </c>
      <c r="C42" s="21">
        <v>45290</v>
      </c>
      <c r="D42" s="22" t="s">
        <v>9</v>
      </c>
    </row>
    <row r="43" spans="2:4" ht="72.75">
      <c r="B43" s="20" t="s">
        <v>36</v>
      </c>
      <c r="C43" s="21">
        <v>45296</v>
      </c>
      <c r="D43" s="22" t="s">
        <v>7</v>
      </c>
    </row>
    <row r="44" spans="2:4" ht="28.5">
      <c r="B44" s="20" t="s">
        <v>37</v>
      </c>
      <c r="C44" s="21">
        <v>45324</v>
      </c>
      <c r="D44" s="22" t="s">
        <v>38</v>
      </c>
    </row>
    <row r="45" spans="2:4" ht="29.25">
      <c r="B45" s="23" t="s">
        <v>39</v>
      </c>
      <c r="C45" s="21">
        <v>45334</v>
      </c>
      <c r="D45" s="22" t="s">
        <v>9</v>
      </c>
    </row>
    <row r="46" spans="2:4" ht="29.25">
      <c r="B46" s="20" t="s">
        <v>40</v>
      </c>
      <c r="C46" s="21">
        <v>45392</v>
      </c>
      <c r="D46" s="22" t="s">
        <v>9</v>
      </c>
    </row>
    <row r="47" spans="2:4" ht="28.5">
      <c r="B47" s="20" t="s">
        <v>41</v>
      </c>
      <c r="C47" s="21">
        <v>45450</v>
      </c>
      <c r="D47" s="22" t="s">
        <v>42</v>
      </c>
    </row>
    <row r="48" spans="2:4" ht="28.5">
      <c r="B48" s="20" t="s">
        <v>43</v>
      </c>
      <c r="C48" s="21">
        <v>45562</v>
      </c>
      <c r="D48" s="22" t="s">
        <v>44</v>
      </c>
    </row>
  </sheetData>
  <dataValidations count="5">
    <dataValidation allowBlank="1" showInputMessage="1" showErrorMessage="1" prompt="Enter assignments in this worksheet. A month and week view of these assignments can be found in their respective Month View and Week View worksheets in this workbook" sqref="A1" xr:uid="{00000000-0002-0000-0000-000000000000}"/>
    <dataValidation allowBlank="1" showInputMessage="1" showErrorMessage="1" prompt="Navigate to a Month View of the assignments in this worksheet by selecting the hyperlink in this cell" sqref="B1" xr:uid="{00000000-0002-0000-0000-000001000000}"/>
    <dataValidation allowBlank="1" showInputMessage="1" showErrorMessage="1" prompt="Navigate to a Week View of the assignments in this worksheet by selecting the hyperlink in this cell" sqref="C1" xr:uid="{00000000-0002-0000-0000-000002000000}"/>
    <dataValidation allowBlank="1" showInputMessage="1" showErrorMessage="1" prompt="Enter assignment description in this column" sqref="B3" xr:uid="{00000000-0002-0000-0000-000003000000}"/>
    <dataValidation allowBlank="1" showInputMessage="1" showErrorMessage="1" prompt="Enter the due date in this column" sqref="C3" xr:uid="{00000000-0002-0000-0000-000004000000}"/>
  </dataValidations>
  <hyperlinks>
    <hyperlink ref="B1" location="'Month View'!A1" tooltip="Click to view monthly schedule" display="MONTH VIEW" xr:uid="{00000000-0004-0000-0000-000000000000}"/>
    <hyperlink ref="C1" location="'Week View'!A1" tooltip="Click to view weekly schedule" display="WEEK VIEW" xr:uid="{00000000-0004-0000-0000-000001000000}"/>
  </hyperlinks>
  <printOptions horizontalCentered="1"/>
  <pageMargins left="0.7" right="0.7" top="0.75" bottom="0.75" header="0.3" footer="0.3"/>
  <pageSetup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autoPageBreaks="0" fitToPage="1"/>
  </sheetPr>
  <dimension ref="B1:H17"/>
  <sheetViews>
    <sheetView showGridLines="0" zoomScaleNormal="100" workbookViewId="0">
      <selection activeCell="B9" sqref="B9"/>
    </sheetView>
  </sheetViews>
  <sheetFormatPr defaultRowHeight="14.25"/>
  <cols>
    <col min="1" max="1" width="2.625" customWidth="1"/>
    <col min="2" max="8" width="20.5" customWidth="1"/>
    <col min="9" max="9" width="2.625" customWidth="1"/>
    <col min="10" max="10" width="10" customWidth="1"/>
  </cols>
  <sheetData>
    <row r="1" spans="2:8" ht="45" customHeight="1" thickBot="1">
      <c r="B1" s="4" t="s">
        <v>45</v>
      </c>
      <c r="C1" s="3" t="s">
        <v>1</v>
      </c>
    </row>
    <row r="2" spans="2:8" ht="24.95" customHeight="1" thickTop="1" thickBot="1">
      <c r="B2" t="s">
        <v>46</v>
      </c>
      <c r="C2" t="s">
        <v>47</v>
      </c>
    </row>
    <row r="3" spans="2:8" ht="30" customHeight="1" thickTop="1" thickBot="1">
      <c r="B3" s="11" t="s">
        <v>48</v>
      </c>
      <c r="C3" s="11">
        <f ca="1">YEAR(TODAY())</f>
        <v>2023</v>
      </c>
    </row>
    <row r="4" spans="2:8" ht="35.1" customHeight="1" thickTop="1" thickBot="1">
      <c r="B4" s="24" t="s">
        <v>49</v>
      </c>
      <c r="C4" s="24"/>
      <c r="D4" s="24"/>
      <c r="E4" s="24"/>
      <c r="F4" s="24"/>
      <c r="G4" s="24"/>
      <c r="H4" s="24"/>
    </row>
    <row r="5" spans="2:8" ht="24.95" customHeight="1" thickTop="1">
      <c r="B5" s="12" t="s">
        <v>50</v>
      </c>
      <c r="C5" s="12" t="s">
        <v>51</v>
      </c>
      <c r="D5" s="12" t="s">
        <v>52</v>
      </c>
      <c r="E5" s="12" t="s">
        <v>53</v>
      </c>
      <c r="F5" s="12" t="s">
        <v>54</v>
      </c>
      <c r="G5" s="12" t="s">
        <v>55</v>
      </c>
      <c r="H5" s="12" t="s">
        <v>56</v>
      </c>
    </row>
    <row r="6" spans="2:8" ht="27">
      <c r="B6" s="7" t="str">
        <f t="shared" ref="B6:H6" ca="1" si="0">IF(WEEKDAY(DATEVALUE(MoMonth&amp;" 1, "&amp;MoYear))=COLUMN(A$2),1,IF(LEN(A6)&gt;0,A6+1,""))</f>
        <v/>
      </c>
      <c r="C6" s="7" t="str">
        <f t="shared" ca="1" si="0"/>
        <v/>
      </c>
      <c r="D6" s="7" t="str">
        <f t="shared" ca="1" si="0"/>
        <v/>
      </c>
      <c r="E6" s="7" t="str">
        <f t="shared" ca="1" si="0"/>
        <v/>
      </c>
      <c r="F6" s="7" t="str">
        <f t="shared" ca="1" si="0"/>
        <v/>
      </c>
      <c r="G6" s="7">
        <f t="shared" ca="1" si="0"/>
        <v>1</v>
      </c>
      <c r="H6" s="7">
        <f t="shared" ca="1" si="0"/>
        <v>2</v>
      </c>
    </row>
    <row r="7" spans="2:8" ht="75" customHeight="1">
      <c r="B7" s="8" t="str">
        <f ca="1">IF(LEN(B6)=0,"",IF(COUNTIF(Assignments[DUE DATE],DATE(MoYear,MoMonthNum,B6))&gt;0,"MARCQI Deliverable due!",""))</f>
        <v/>
      </c>
      <c r="C7" s="8" t="str">
        <f ca="1">IF(LEN(C6)=0,"",IF(COUNTIF(Assignments[DUE DATE],DATE(MoYear,MoMonthNum,C6))&gt;0,"MARCQI Deliverable due!",""))</f>
        <v/>
      </c>
      <c r="D7" s="8" t="str">
        <f ca="1">IF(LEN(D6)=0,"",IF(COUNTIF(Assignments[DUE DATE],DATE(MoYear,MoMonthNum,D6))&gt;0,"MARCQI Deliverable due!",""))</f>
        <v/>
      </c>
      <c r="E7" s="8" t="str">
        <f ca="1">IF(LEN(E6)=0,"",IF(COUNTIF(Assignments[DUE DATE],DATE(MoYear,MoMonthNum,E6))&gt;0,"MARCQI Deliverable due!",""))</f>
        <v/>
      </c>
      <c r="F7" s="8" t="str">
        <f ca="1">IF(LEN(F6)=0,"",IF(COUNTIF(Assignments[DUE DATE],DATE(MoYear,MoMonthNum,F6))&gt;0,"MARCQI Deliverable due!",""))</f>
        <v/>
      </c>
      <c r="G7" s="8" t="str">
        <f ca="1">IF(LEN(G6)=0,"",IF(COUNTIF(Assignments[DUE DATE],DATE(MoYear,MoMonthNum,G6))&gt;0,"MARCQI Deliverable due!",""))</f>
        <v/>
      </c>
      <c r="H7" s="8" t="str">
        <f ca="1">IF(LEN(H6)=0,"",IF(COUNTIF(Assignments[DUE DATE],DATE(MoYear,MoMonthNum,H6))&gt;0,"MARCQI Deliverable due!",""))</f>
        <v/>
      </c>
    </row>
    <row r="8" spans="2:8" ht="27">
      <c r="B8" s="10">
        <f ca="1">IF(LEN(H6)&gt;0,IF(H6=DAY(DATE(MoYear,MoMonthNum+1,0)),"",H6+1),"")</f>
        <v>3</v>
      </c>
      <c r="C8" s="10">
        <f t="shared" ref="C8:H8" ca="1" si="1">IF(LEN(B8)&gt;0,IF(B8=DAY(DATE(MoYear,MoMonthNum+1,0)),"",B8+1),"")</f>
        <v>4</v>
      </c>
      <c r="D8" s="10">
        <f t="shared" ca="1" si="1"/>
        <v>5</v>
      </c>
      <c r="E8" s="10">
        <f t="shared" ca="1" si="1"/>
        <v>6</v>
      </c>
      <c r="F8" s="10">
        <f t="shared" ca="1" si="1"/>
        <v>7</v>
      </c>
      <c r="G8" s="10">
        <f t="shared" ca="1" si="1"/>
        <v>8</v>
      </c>
      <c r="H8" s="10">
        <f t="shared" ca="1" si="1"/>
        <v>9</v>
      </c>
    </row>
    <row r="9" spans="2:8" ht="75" customHeight="1">
      <c r="B9" s="9" t="str">
        <f ca="1">IF(LEN(B8)=0,"",IF(COUNTIF(Assignments[DUE DATE],DATE(MoYear,MoMonthNum,B8))&gt;0,"MARCQI Deliverable due!",""))</f>
        <v/>
      </c>
      <c r="C9" s="9" t="str">
        <f ca="1">IF(LEN(C8)=0,"",IF(COUNTIF(Assignments[DUE DATE],DATE(MoYear,MoMonthNum,C8))&gt;0,"MARCQI Deliverable due!",""))</f>
        <v/>
      </c>
      <c r="D9" s="9" t="str">
        <f ca="1">IF(LEN(D8)=0,"",IF(COUNTIF(Assignments[DUE DATE],DATE(MoYear,MoMonthNum,D8))&gt;0,"MARCQI Deliverable due!",""))</f>
        <v/>
      </c>
      <c r="E9" s="9" t="str">
        <f ca="1">IF(LEN(E8)=0,"",IF(COUNTIF(Assignments[DUE DATE],DATE(MoYear,MoMonthNum,E8))&gt;0,"MARCQI Deliverable due!",""))</f>
        <v/>
      </c>
      <c r="F9" s="9" t="str">
        <f ca="1">IF(LEN(F8)=0,"",IF(COUNTIF(Assignments[DUE DATE],DATE(MoYear,MoMonthNum,F8))&gt;0,"MARCQI Deliverable due!",""))</f>
        <v/>
      </c>
      <c r="G9" s="9" t="str">
        <f ca="1">IF(LEN(G8)=0,"",IF(COUNTIF(Assignments[DUE DATE],DATE(MoYear,MoMonthNum,G8))&gt;0,"MARCQI Deliverable due!",""))</f>
        <v/>
      </c>
      <c r="H9" s="9" t="str">
        <f ca="1">IF(LEN(H8)=0,"",IF(COUNTIF(Assignments[DUE DATE],DATE(MoYear,MoMonthNum,H8))&gt;0,"MARCQI Deliverable due!",""))</f>
        <v/>
      </c>
    </row>
    <row r="10" spans="2:8" ht="27">
      <c r="B10" s="7">
        <f ca="1">IF(LEN(H8)&gt;0,IF(H8=DAY(DATE(MoYear,MoMonthNum+1,0)),"",H8+1),"")</f>
        <v>10</v>
      </c>
      <c r="C10" s="7">
        <f t="shared" ref="C10:H10" ca="1" si="2">IF(LEN(B10)&gt;0,IF(B10=DAY(DATE(MoYear,MoMonthNum+1,0)),"",B10+1),"")</f>
        <v>11</v>
      </c>
      <c r="D10" s="7">
        <f t="shared" ca="1" si="2"/>
        <v>12</v>
      </c>
      <c r="E10" s="7">
        <f t="shared" ca="1" si="2"/>
        <v>13</v>
      </c>
      <c r="F10" s="7">
        <f t="shared" ca="1" si="2"/>
        <v>14</v>
      </c>
      <c r="G10" s="7">
        <f t="shared" ca="1" si="2"/>
        <v>15</v>
      </c>
      <c r="H10" s="7">
        <f t="shared" ca="1" si="2"/>
        <v>16</v>
      </c>
    </row>
    <row r="11" spans="2:8" ht="75" customHeight="1">
      <c r="B11" s="8" t="str">
        <f ca="1">IF(LEN(B10)=0,"",IF(COUNTIF(Assignments[DUE DATE],DATE(MoYear,MoMonthNum,B10))&gt;0,"MARCQI Deliverable due!",""))</f>
        <v/>
      </c>
      <c r="C11" s="8" t="str">
        <f ca="1">IF(LEN(C10)=0,"",IF(COUNTIF(Assignments[DUE DATE],DATE(MoYear,MoMonthNum,C10))&gt;0,"MARCQI Deliverable due!",""))</f>
        <v/>
      </c>
      <c r="D11" s="8" t="str">
        <f ca="1">IF(LEN(D10)=0,"",IF(COUNTIF(Assignments[DUE DATE],DATE(MoYear,MoMonthNum,D10))&gt;0,"MARCQI Deliverable due!",""))</f>
        <v/>
      </c>
      <c r="E11" s="8" t="str">
        <f ca="1">IF(LEN(E10)=0,"",IF(COUNTIF(Assignments[DUE DATE],DATE(MoYear,MoMonthNum,E10))&gt;0,"MARCQI Deliverable due!",""))</f>
        <v/>
      </c>
      <c r="F11" s="8" t="str">
        <f ca="1">IF(LEN(F10)=0,"",IF(COUNTIF(Assignments[DUE DATE],DATE(MoYear,MoMonthNum,F10))&gt;0,"MARCQI Deliverable due!",""))</f>
        <v/>
      </c>
      <c r="G11" s="8" t="str">
        <f ca="1">IF(LEN(G10)=0,"",IF(COUNTIF(Assignments[DUE DATE],DATE(MoYear,MoMonthNum,G10))&gt;0,"MARCQI Deliverable due!",""))</f>
        <v/>
      </c>
      <c r="H11" s="8" t="str">
        <f ca="1">IF(LEN(H10)=0,"",IF(COUNTIF(Assignments[DUE DATE],DATE(MoYear,MoMonthNum,H10))&gt;0,"MARCQI Deliverable due!",""))</f>
        <v/>
      </c>
    </row>
    <row r="12" spans="2:8" ht="27">
      <c r="B12" s="10">
        <f ca="1">IF(LEN(H10)&gt;0,IF(H10=DAY(DATE(MoYear,MoMonthNum+1,0)),"",H10+1),"")</f>
        <v>17</v>
      </c>
      <c r="C12" s="10">
        <f t="shared" ref="C12:H12" ca="1" si="3">IF(LEN(B12)&gt;0,IF(B12=DAY(DATE(MoYear,MoMonthNum+1,0)),"",B12+1),"")</f>
        <v>18</v>
      </c>
      <c r="D12" s="10">
        <f t="shared" ca="1" si="3"/>
        <v>19</v>
      </c>
      <c r="E12" s="10">
        <f t="shared" ca="1" si="3"/>
        <v>20</v>
      </c>
      <c r="F12" s="10">
        <f t="shared" ca="1" si="3"/>
        <v>21</v>
      </c>
      <c r="G12" s="10">
        <f t="shared" ca="1" si="3"/>
        <v>22</v>
      </c>
      <c r="H12" s="10">
        <f t="shared" ca="1" si="3"/>
        <v>23</v>
      </c>
    </row>
    <row r="13" spans="2:8" ht="75" customHeight="1">
      <c r="B13" s="9" t="str">
        <f ca="1">IF(LEN(B12)=0,"",IF(COUNTIF(Assignments[DUE DATE],DATE(MoYear,MoMonthNum,B12))&gt;0,"MARCQI Deliverable due!",""))</f>
        <v/>
      </c>
      <c r="C13" s="9" t="str">
        <f ca="1">IF(LEN(C12)=0,"",IF(COUNTIF(Assignments[DUE DATE],DATE(MoYear,MoMonthNum,C12))&gt;0,"MARCQI Deliverable due!",""))</f>
        <v/>
      </c>
      <c r="D13" s="9" t="str">
        <f ca="1">IF(LEN(D12)=0,"",IF(COUNTIF(Assignments[DUE DATE],DATE(MoYear,MoMonthNum,D12))&gt;0,"MARCQI Deliverable due!",""))</f>
        <v/>
      </c>
      <c r="E13" s="9" t="str">
        <f ca="1">IF(LEN(E12)=0,"",IF(COUNTIF(Assignments[DUE DATE],DATE(MoYear,MoMonthNum,E12))&gt;0,"MARCQI Deliverable due!",""))</f>
        <v/>
      </c>
      <c r="F13" s="9" t="str">
        <f ca="1">IF(LEN(F12)=0,"",IF(COUNTIF(Assignments[DUE DATE],DATE(MoYear,MoMonthNum,F12))&gt;0,"MARCQI Deliverable due!",""))</f>
        <v/>
      </c>
      <c r="G13" s="9" t="str">
        <f ca="1">IF(LEN(G12)=0,"",IF(COUNTIF(Assignments[DUE DATE],DATE(MoYear,MoMonthNum,G12))&gt;0,"MARCQI Deliverable due!",""))</f>
        <v/>
      </c>
      <c r="H13" s="9" t="str">
        <f ca="1">IF(LEN(H12)=0,"",IF(COUNTIF(Assignments[DUE DATE],DATE(MoYear,MoMonthNum,H12))&gt;0,"MARCQI Deliverable due!",""))</f>
        <v/>
      </c>
    </row>
    <row r="14" spans="2:8" ht="27">
      <c r="B14" s="7">
        <f ca="1">IF(LEN(H12)&gt;0,IF(H12=DAY(DATE(MoYear,MoMonthNum+1,0)),"",H12+1),"")</f>
        <v>24</v>
      </c>
      <c r="C14" s="7">
        <f ca="1">IF(LEN(B14)&gt;0,IF(B14=DAY(DATE(MoYear,MoMonthNum+1,0)),"",B14+1),"")</f>
        <v>25</v>
      </c>
      <c r="D14" s="7">
        <f t="shared" ref="D14:H14" ca="1" si="4">IF(LEN(C14)&gt;0,IF(C14=DAY(DATE(MoYear,MoMonthNum+1,0)),"",C14+1),"")</f>
        <v>26</v>
      </c>
      <c r="E14" s="7">
        <f t="shared" ca="1" si="4"/>
        <v>27</v>
      </c>
      <c r="F14" s="7">
        <f t="shared" ca="1" si="4"/>
        <v>28</v>
      </c>
      <c r="G14" s="7">
        <f t="shared" ca="1" si="4"/>
        <v>29</v>
      </c>
      <c r="H14" s="7">
        <f t="shared" ca="1" si="4"/>
        <v>30</v>
      </c>
    </row>
    <row r="15" spans="2:8" ht="75" customHeight="1">
      <c r="B15" s="8" t="str">
        <f ca="1">IF(LEN(B14)=0,"",IF(COUNTIF(Assignments[DUE DATE],DATE(MoYear,MoMonthNum,B14))&gt;0,"MARCQI Deliverable due!",""))</f>
        <v/>
      </c>
      <c r="C15" s="8" t="str">
        <f ca="1">IF(LEN(C14)=0,"",IF(COUNTIF(Assignments[DUE DATE],DATE(MoYear,MoMonthNum,C14))&gt;0,"MARCQI Deliverable due!",""))</f>
        <v/>
      </c>
      <c r="D15" s="8" t="str">
        <f ca="1">IF(LEN(D14)=0,"",IF(COUNTIF(Assignments[DUE DATE],DATE(MoYear,MoMonthNum,D14))&gt;0,"MARCQI Deliverable due!",""))</f>
        <v/>
      </c>
      <c r="E15" s="8" t="str">
        <f ca="1">IF(LEN(E14)=0,"",IF(COUNTIF(Assignments[DUE DATE],DATE(MoYear,MoMonthNum,E14))&gt;0,"MARCQI Deliverable due!",""))</f>
        <v/>
      </c>
      <c r="F15" s="8" t="str">
        <f ca="1">IF(LEN(F14)=0,"",IF(COUNTIF(Assignments[DUE DATE],DATE(MoYear,MoMonthNum,F14))&gt;0,"MARCQI Deliverable due!",""))</f>
        <v/>
      </c>
      <c r="G15" s="8" t="str">
        <f ca="1">IF(LEN(G14)=0,"",IF(COUNTIF(Assignments[DUE DATE],DATE(MoYear,MoMonthNum,G14))&gt;0,"MARCQI Deliverable due!",""))</f>
        <v/>
      </c>
      <c r="H15" s="8" t="str">
        <f ca="1">IF(LEN(H14)=0,"",IF(COUNTIF(Assignments[DUE DATE],DATE(MoYear,MoMonthNum,H14))&gt;0,"MARCQI Deliverable due!",""))</f>
        <v/>
      </c>
    </row>
    <row r="16" spans="2:8" ht="27">
      <c r="B16" s="10">
        <f ca="1">IF(LEN(H14)&gt;0,IF(H14=DAY(DATE(MoYear,MoMonthNum+1,0)),"",H14+1),"")</f>
        <v>31</v>
      </c>
      <c r="C16" s="10" t="str">
        <f t="shared" ref="C16:H16" ca="1" si="5">IF(LEN(B16)&gt;0,IF(B16=DAY(DATE(MoYear,MoMonthNum+1,0)),"",B16+1),"")</f>
        <v/>
      </c>
      <c r="D16" s="10" t="str">
        <f t="shared" ca="1" si="5"/>
        <v/>
      </c>
      <c r="E16" s="10" t="str">
        <f t="shared" ca="1" si="5"/>
        <v/>
      </c>
      <c r="F16" s="10" t="str">
        <f t="shared" ca="1" si="5"/>
        <v/>
      </c>
      <c r="G16" s="10" t="str">
        <f t="shared" ca="1" si="5"/>
        <v/>
      </c>
      <c r="H16" s="10" t="str">
        <f t="shared" ca="1" si="5"/>
        <v/>
      </c>
    </row>
    <row r="17" spans="2:8" ht="75" customHeight="1">
      <c r="B17" s="9" t="str">
        <f ca="1">IF(LEN(B16)=0,"",IF(COUNTIF(Assignments[DUE DATE],DATE(MoYear,MoMonthNum,B16))&gt;0,"MARCQI Deliverable due!",""))</f>
        <v/>
      </c>
      <c r="C17" s="9" t="str">
        <f ca="1">IF(LEN(C16)=0,"",IF(COUNTIF(Assignments[DUE DATE],DATE(MoYear,MoMonthNum,C16))&gt;0,"MARCQI Deliverable due!",""))</f>
        <v/>
      </c>
      <c r="D17" s="9" t="str">
        <f ca="1">IF(LEN(D16)=0,"",IF(COUNTIF(Assignments[DUE DATE],DATE(MoYear,MoMonthNum,D16))&gt;0,"MARCQI Deliverable due!",""))</f>
        <v/>
      </c>
      <c r="E17" s="9" t="str">
        <f ca="1">IF(LEN(E16)=0,"",IF(COUNTIF(Assignments[DUE DATE],DATE(MoYear,MoMonthNum,E16))&gt;0,"MARCQI Deliverable due!",""))</f>
        <v/>
      </c>
      <c r="F17" s="9" t="str">
        <f ca="1">IF(LEN(F16)=0,"",IF(COUNTIF(Assignments[DUE DATE],DATE(MoYear,MoMonthNum,F16))&gt;0,"MARCQI Deliverable due!",""))</f>
        <v/>
      </c>
      <c r="G17" s="9" t="str">
        <f ca="1">IF(LEN(G16)=0,"",IF(COUNTIF(Assignments[DUE DATE],DATE(MoYear,MoMonthNum,G16))&gt;0,"MARCQI Deliverable due!",""))</f>
        <v/>
      </c>
      <c r="H17" s="9" t="str">
        <f ca="1">IF(LEN(H16)=0,"",IF(COUNTIF(Assignments[DUE DATE],DATE(MoYear,MoMonthNum,H16))&gt;0,"MARCQI Deliverabe due!",""))</f>
        <v/>
      </c>
    </row>
  </sheetData>
  <mergeCells count="1">
    <mergeCell ref="B4:H4"/>
  </mergeCells>
  <dataValidations count="8">
    <dataValidation type="list" allowBlank="1" showInputMessage="1" showErrorMessage="1" error="Select RETRY and type the full name of a month or press ALT+DOWN ARROW then ENTER to select from the provided list. Select CANCEL to exit the cell" prompt="Select a month from this dropdown to view the assignments in that month. ALT+DOWN ARROW, ENTER to select from the list or type the full name of a month in this cell" sqref="B3" xr:uid="{00000000-0002-0000-0100-000000000000}">
      <formula1>"January,February,March,April,May,June,July,August,September,October,November,December"</formula1>
    </dataValidation>
    <dataValidation allowBlank="1" showInputMessage="1" showErrorMessage="1" prompt="This calendar month view of your assignments is automatically generated based on the inputs from the Assignments worksheet. Only edit assignments in that worksheet" sqref="A1" xr:uid="{00000000-0002-0000-0100-000001000000}"/>
    <dataValidation allowBlank="1" showInputMessage="1" showErrorMessage="1" prompt="Enter the year for this calendar view" sqref="C3" xr:uid="{00000000-0002-0000-0100-000002000000}"/>
    <dataValidation allowBlank="1" showInputMessage="1" showErrorMessage="1" prompt="Navigate to a Assignments worksheet by selecting the hyperlink in this cell" sqref="B1" xr:uid="{00000000-0002-0000-0100-000003000000}"/>
    <dataValidation allowBlank="1" showInputMessage="1" showErrorMessage="1" prompt="Navigate to a Week View of assignments by selecting the hyperlink in this cell" sqref="C1" xr:uid="{00000000-0002-0000-0100-000004000000}"/>
    <dataValidation allowBlank="1" showInputMessage="1" showErrorMessage="1" prompt="Rows 6, 8, 10, 12, 14, 16, columns B to H have days of the month in the cells" sqref="B6" xr:uid="{00000000-0002-0000-0100-000005000000}"/>
    <dataValidation allowBlank="1" showInputMessage="1" showErrorMessage="1" prompt="Month calendar weekdays in this row from column B to H, with Sunday as the starting weekday" sqref="B5" xr:uid="{00000000-0002-0000-0100-000006000000}"/>
    <dataValidation allowBlank="1" showInputMessage="1" showErrorMessage="1" prompt="Assignments are automatically updated from the Assignments worksheet in rows 7, 9, 11, 13, 15, and 17 from columns B to H" sqref="B7" xr:uid="{00000000-0002-0000-0100-000007000000}"/>
  </dataValidations>
  <hyperlinks>
    <hyperlink ref="B1" location="Assignments!A1" tooltip="Click to view assignments" display="ASSIGNMENTS" xr:uid="{00000000-0004-0000-0100-000000000000}"/>
    <hyperlink ref="C1" location="'Week View'!A1" tooltip="Click to view weekly schedule" display="WEEK VIEW" xr:uid="{00000000-0004-0000-0100-000001000000}"/>
  </hyperlinks>
  <printOptions horizontalCentered="1" verticalCentered="1"/>
  <pageMargins left="0.25" right="0.25" top="0.75" bottom="0.75" header="0.3" footer="0.3"/>
  <pageSetup scale="67" orientation="landscape" r:id="rId1"/>
  <ignoredErrors>
    <ignoredError sqref="B8 C8:H8 B10:H10 B12:H12 B14 B16:H16 D14:H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249977111117893"/>
    <pageSetUpPr autoPageBreaks="0" fitToPage="1"/>
  </sheetPr>
  <dimension ref="B1:H17"/>
  <sheetViews>
    <sheetView showGridLines="0" zoomScaleNormal="100" workbookViewId="0">
      <selection activeCell="B15" sqref="B15"/>
    </sheetView>
  </sheetViews>
  <sheetFormatPr defaultRowHeight="14.25"/>
  <cols>
    <col min="1" max="1" width="2.625" customWidth="1"/>
    <col min="2" max="8" width="20.5" customWidth="1"/>
    <col min="9" max="9" width="2.625" customWidth="1"/>
    <col min="10" max="10" width="10" customWidth="1"/>
  </cols>
  <sheetData>
    <row r="1" spans="2:8" ht="45" customHeight="1" thickBot="1">
      <c r="B1" s="4" t="s">
        <v>45</v>
      </c>
      <c r="C1" s="2" t="s">
        <v>0</v>
      </c>
    </row>
    <row r="2" spans="2:8" ht="24.95" customHeight="1" thickTop="1" thickBot="1">
      <c r="B2" t="s">
        <v>46</v>
      </c>
      <c r="C2" t="s">
        <v>47</v>
      </c>
      <c r="D2" t="s">
        <v>57</v>
      </c>
    </row>
    <row r="3" spans="2:8" ht="30" customHeight="1" thickTop="1" thickBot="1">
      <c r="B3" s="11" t="s">
        <v>58</v>
      </c>
      <c r="C3" s="11">
        <f ca="1">YEAR(TODAY())</f>
        <v>2023</v>
      </c>
      <c r="D3" s="11" t="s">
        <v>59</v>
      </c>
      <c r="F3" s="1"/>
    </row>
    <row r="4" spans="2:8" ht="35.1" customHeight="1" thickTop="1" thickBot="1">
      <c r="B4" s="25" t="s">
        <v>60</v>
      </c>
      <c r="C4" s="25"/>
      <c r="D4" s="25"/>
      <c r="E4" s="25"/>
      <c r="F4" s="25"/>
      <c r="G4" s="25"/>
      <c r="H4" s="25"/>
    </row>
    <row r="5" spans="2:8" ht="28.5" hidden="1" thickTop="1" thickBot="1">
      <c r="B5" s="10" t="str">
        <f t="shared" ref="B5:H5" ca="1" si="0">IF(WEEKDAY(DATEVALUE(WkMonth&amp;" 1, "&amp;WkYear))=COLUMN(A$2),1,IF(LEN(A5)&gt;0,A5+1,""))</f>
        <v/>
      </c>
      <c r="C5" s="10" t="str">
        <f t="shared" ca="1" si="0"/>
        <v/>
      </c>
      <c r="D5" s="10" t="str">
        <f t="shared" ca="1" si="0"/>
        <v/>
      </c>
      <c r="E5" s="10" t="str">
        <f t="shared" ca="1" si="0"/>
        <v/>
      </c>
      <c r="F5" s="10" t="str">
        <f t="shared" ca="1" si="0"/>
        <v/>
      </c>
      <c r="G5" s="10">
        <f t="shared" ca="1" si="0"/>
        <v>1</v>
      </c>
      <c r="H5" s="10">
        <f t="shared" ca="1" si="0"/>
        <v>2</v>
      </c>
    </row>
    <row r="6" spans="2:8" ht="28.5" hidden="1" thickTop="1" thickBot="1">
      <c r="B6" s="10">
        <f ca="1">IF(LEN(H5)&gt;0,IF(H5=LastDayOfMonth_Week,"",H5+1),"")</f>
        <v>3</v>
      </c>
      <c r="C6" s="10">
        <f t="shared" ref="C6:H10" ca="1" si="1">IF(LEN(B6)&gt;0,IF(B6=LastDayOfMonth_Week,"",B6+1),"")</f>
        <v>4</v>
      </c>
      <c r="D6" s="10">
        <f t="shared" ca="1" si="1"/>
        <v>5</v>
      </c>
      <c r="E6" s="10">
        <f t="shared" ca="1" si="1"/>
        <v>6</v>
      </c>
      <c r="F6" s="10">
        <f t="shared" ca="1" si="1"/>
        <v>7</v>
      </c>
      <c r="G6" s="10">
        <f t="shared" ca="1" si="1"/>
        <v>8</v>
      </c>
      <c r="H6" s="10">
        <f t="shared" ca="1" si="1"/>
        <v>9</v>
      </c>
    </row>
    <row r="7" spans="2:8" ht="28.5" hidden="1" thickTop="1" thickBot="1">
      <c r="B7" s="10">
        <f ca="1">IF(LEN(H6)&gt;0,IF(H6=LastDayOfMonth_Week,"",H6+1),"")</f>
        <v>10</v>
      </c>
      <c r="C7" s="10">
        <f t="shared" ca="1" si="1"/>
        <v>11</v>
      </c>
      <c r="D7" s="10">
        <f t="shared" ca="1" si="1"/>
        <v>12</v>
      </c>
      <c r="E7" s="10">
        <f t="shared" ca="1" si="1"/>
        <v>13</v>
      </c>
      <c r="F7" s="10">
        <f t="shared" ca="1" si="1"/>
        <v>14</v>
      </c>
      <c r="G7" s="10">
        <f t="shared" ca="1" si="1"/>
        <v>15</v>
      </c>
      <c r="H7" s="10">
        <f t="shared" ca="1" si="1"/>
        <v>16</v>
      </c>
    </row>
    <row r="8" spans="2:8" ht="28.5" hidden="1" thickTop="1" thickBot="1">
      <c r="B8" s="10">
        <f ca="1">IF(LEN(H7)&gt;0,IF(H7=LastDayOfMonth_Week,"",H7+1),"")</f>
        <v>17</v>
      </c>
      <c r="C8" s="10">
        <f t="shared" ca="1" si="1"/>
        <v>18</v>
      </c>
      <c r="D8" s="10">
        <f t="shared" ca="1" si="1"/>
        <v>19</v>
      </c>
      <c r="E8" s="10">
        <f t="shared" ca="1" si="1"/>
        <v>20</v>
      </c>
      <c r="F8" s="10">
        <f t="shared" ca="1" si="1"/>
        <v>21</v>
      </c>
      <c r="G8" s="10">
        <f t="shared" ca="1" si="1"/>
        <v>22</v>
      </c>
      <c r="H8" s="10">
        <f t="shared" ca="1" si="1"/>
        <v>23</v>
      </c>
    </row>
    <row r="9" spans="2:8" ht="28.5" hidden="1" thickTop="1" thickBot="1">
      <c r="B9" s="10">
        <f ca="1">IF(LEN(H8)&gt;0,IF(H8=LastDayOfMonth_Week,"",H8+1),"")</f>
        <v>24</v>
      </c>
      <c r="C9" s="10">
        <f t="shared" ca="1" si="1"/>
        <v>25</v>
      </c>
      <c r="D9" s="10">
        <f t="shared" ca="1" si="1"/>
        <v>26</v>
      </c>
      <c r="E9" s="10">
        <f t="shared" ca="1" si="1"/>
        <v>27</v>
      </c>
      <c r="F9" s="10">
        <f t="shared" ca="1" si="1"/>
        <v>28</v>
      </c>
      <c r="G9" s="10">
        <f t="shared" ca="1" si="1"/>
        <v>29</v>
      </c>
      <c r="H9" s="10">
        <f t="shared" ca="1" si="1"/>
        <v>30</v>
      </c>
    </row>
    <row r="10" spans="2:8" ht="28.5" hidden="1" thickTop="1" thickBot="1">
      <c r="B10" s="10" t="str">
        <f ca="1">IF(LEN(H9)&gt;0,IF(H9=LastDayOfMonth_Week,"",H9+1),"")</f>
        <v/>
      </c>
      <c r="C10" s="10" t="str">
        <f t="shared" ca="1" si="1"/>
        <v/>
      </c>
      <c r="D10" s="10" t="str">
        <f t="shared" ca="1" si="1"/>
        <v/>
      </c>
      <c r="E10" s="10" t="str">
        <f t="shared" ca="1" si="1"/>
        <v/>
      </c>
      <c r="F10" s="10" t="str">
        <f t="shared" ca="1" si="1"/>
        <v/>
      </c>
      <c r="G10" s="10" t="str">
        <f t="shared" ca="1" si="1"/>
        <v/>
      </c>
      <c r="H10" s="10" t="str">
        <f t="shared" ca="1" si="1"/>
        <v/>
      </c>
    </row>
    <row r="11" spans="2:8" ht="24.95" customHeight="1" thickTop="1">
      <c r="B11" s="13" t="s">
        <v>50</v>
      </c>
      <c r="C11" s="13" t="s">
        <v>51</v>
      </c>
      <c r="D11" s="13" t="s">
        <v>52</v>
      </c>
      <c r="E11" s="13" t="s">
        <v>53</v>
      </c>
      <c r="F11" s="13" t="s">
        <v>54</v>
      </c>
      <c r="G11" s="13" t="s">
        <v>55</v>
      </c>
      <c r="H11" s="13" t="s">
        <v>56</v>
      </c>
    </row>
    <row r="12" spans="2:8" ht="27">
      <c r="B12" s="14">
        <f t="shared" ref="B12:H12" ca="1" si="2">IF(B14="",IF(AND(ISNUMBER(A12),A12&lt;LastDayOfMonth_Week),A12+1,""),IF(B14&lt;=7,"",INDEX(WkMonthView,WkWeek,COLUMN(A$2))-7))</f>
        <v>10</v>
      </c>
      <c r="C12" s="14">
        <f t="shared" ca="1" si="2"/>
        <v>11</v>
      </c>
      <c r="D12" s="14">
        <f t="shared" ca="1" si="2"/>
        <v>12</v>
      </c>
      <c r="E12" s="14">
        <f t="shared" ca="1" si="2"/>
        <v>13</v>
      </c>
      <c r="F12" s="14">
        <f t="shared" ca="1" si="2"/>
        <v>14</v>
      </c>
      <c r="G12" s="14">
        <f t="shared" ca="1" si="2"/>
        <v>15</v>
      </c>
      <c r="H12" s="14">
        <f t="shared" ca="1" si="2"/>
        <v>16</v>
      </c>
    </row>
    <row r="13" spans="2:8">
      <c r="B13" s="15" t="str">
        <f ca="1">IF(LEN(B12)=0,"",IF(COUNTIF(Assignments[DUE DATE],DATE(WkYear,WkMonthNum,B12))&gt;0,"MARCQI Deliverable due!",""))</f>
        <v/>
      </c>
      <c r="C13" s="15" t="str">
        <f ca="1">IF(LEN(C12)=0,"",IF(COUNTIF(Assignments[DUE DATE],DATE(WkYear,WkMonthNum,C12))&gt;0,"MARCQI Deliverable due!",""))</f>
        <v/>
      </c>
      <c r="D13" s="15" t="str">
        <f ca="1">IF(LEN(D12)=0,"",IF(COUNTIF(Assignments[DUE DATE],DATE(WkYear,WkMonthNum,D12))&gt;0,"MARCQI Deliverable due!",""))</f>
        <v/>
      </c>
      <c r="E13" s="15" t="str">
        <f ca="1">IF(LEN(E12)=0,"",IF(COUNTIF(Assignments[DUE DATE],DATE(WkYear,WkMonthNum,E12))&gt;0,"MARCQI Deliverable due!",""))</f>
        <v/>
      </c>
      <c r="F13" s="15" t="str">
        <f ca="1">IF(LEN(F12)=0,"",IF(COUNTIF(Assignments[DUE DATE],DATE(WkYear,WkMonthNum,F12))&gt;0,"MARCQI Deliverable due!",""))</f>
        <v/>
      </c>
      <c r="G13" s="15" t="str">
        <f ca="1">IF(LEN(G12)=0,"",IF(COUNTIF(Assignments[DUE DATE],DATE(WkYear,WkMonthNum,G12))&gt;0,"MARCQI Deliverable due!",""))</f>
        <v/>
      </c>
      <c r="H13" s="15" t="str">
        <f ca="1">IF(LEN(H12)=0,"",IF(COUNTIF(Assignments[DUE DATE],DATE(WkYear,WkMonthNum,H12))&gt;0,"MARCQI Deliverable due!",""))</f>
        <v/>
      </c>
    </row>
    <row r="14" spans="2:8" ht="27">
      <c r="B14" s="7">
        <f t="shared" ref="B14" ca="1" si="3">INDEX(WkMonthView,WkWeek,COLUMN(A$2))</f>
        <v>17</v>
      </c>
      <c r="C14" s="7">
        <f t="shared" ref="C14" ca="1" si="4">INDEX(WkMonthView,WkWeek,COLUMN(B$2))</f>
        <v>18</v>
      </c>
      <c r="D14" s="7">
        <f t="shared" ref="D14" ca="1" si="5">INDEX(WkMonthView,WkWeek,COLUMN(C$2))</f>
        <v>19</v>
      </c>
      <c r="E14" s="7">
        <f t="shared" ref="E14" ca="1" si="6">INDEX(WkMonthView,WkWeek,COLUMN(D$2))</f>
        <v>20</v>
      </c>
      <c r="F14" s="7">
        <f t="shared" ref="F14" ca="1" si="7">INDEX(WkMonthView,WkWeek,COLUMN(E$2))</f>
        <v>21</v>
      </c>
      <c r="G14" s="7">
        <f t="shared" ref="G14" ca="1" si="8">INDEX(WkMonthView,WkWeek,COLUMN(F$2))</f>
        <v>22</v>
      </c>
      <c r="H14" s="7">
        <f t="shared" ref="H14" ca="1" si="9">INDEX(WkMonthView,WkWeek,COLUMN(G$2))</f>
        <v>23</v>
      </c>
    </row>
    <row r="15" spans="2:8" ht="225" customHeight="1">
      <c r="B15" s="8" t="str">
        <f ca="1">IF(LEN(B14)=0,"",IF(COUNTIF(Assignments[DUE DATE],DATE(WkYear,WkMonthNum,B14))&gt;0,"MARCQI Deliverable due!",""))</f>
        <v/>
      </c>
      <c r="C15" s="8" t="str">
        <f ca="1">IF(LEN(C14)=0,"",IF(COUNTIF(Assignments[DUE DATE],DATE(WkYear,WkMonthNum,C14))&gt;0,"MARCQI Deliverable due!",""))</f>
        <v/>
      </c>
      <c r="D15" s="8" t="str">
        <f ca="1">IF(LEN(D14)=0,"",IF(COUNTIF(Assignments[DUE DATE],DATE(WkYear,WkMonthNum,D14))&gt;0,"MARCQI Deliverable due!",""))</f>
        <v/>
      </c>
      <c r="E15" s="8" t="str">
        <f ca="1">IF(LEN(E14)=0,"",IF(COUNTIF(Assignments[DUE DATE],DATE(WkYear,WkMonthNum,E14))&gt;0,"MARCQI Deliverable due!",""))</f>
        <v/>
      </c>
      <c r="F15" s="8" t="str">
        <f ca="1">IF(LEN(F14)=0,"",IF(COUNTIF(Assignments[DUE DATE],DATE(WkYear,WkMonthNum,F14))&gt;0,"MARCQI Deliverable due!",""))</f>
        <v/>
      </c>
      <c r="G15" s="8" t="str">
        <f ca="1">IF(LEN(G14)=0,"",IF(COUNTIF(Assignments[DUE DATE],DATE(WkYear,WkMonthNum,G14))&gt;0,"MARCQI Deliverable due!",""))</f>
        <v/>
      </c>
      <c r="H15" s="8" t="str">
        <f ca="1">IF(LEN(H14)=0,"",IF(COUNTIF(Assignments[DUE DATE],DATE(WkYear,WkMonthNum,H14))&gt;0,"MARCQI Deliverable due!",""))</f>
        <v/>
      </c>
    </row>
    <row r="16" spans="2:8" ht="27">
      <c r="B16" s="14">
        <f t="array" aca="1" ref="B16" ca="1">IFERROR(IF(B14="",IF(AND(ISNUMBER(A16),A16&lt;LastDayOfMonth_Week),A16+1,$H$14+COLUMN(A$2)),IF(B14+7&gt;LastDayOfMonth_Week,"",INDEX(WkMonthView,WkWeek,COLUMN(A$2))+7)),"")</f>
        <v>24</v>
      </c>
      <c r="C16" s="14">
        <f t="array" aca="1" ref="C16" ca="1">IFERROR(IF(C14="",IF(AND(ISNUMBER(B16),B16&lt;LastDayOfMonth_Week),B16+1,$H$14+COLUMN(B$2)),IF(C14+7&gt;LastDayOfMonth_Week,"",INDEX(WkMonthView,WkWeek,COLUMN(B$2))+7)),"")</f>
        <v>25</v>
      </c>
      <c r="D16" s="14">
        <f t="array" aca="1" ref="D16" ca="1">IFERROR(IF(D14="",IF(AND(ISNUMBER(C16),C16&lt;LastDayOfMonth_Week),C16+1,$H$14+COLUMN(C$2)),IF(D14+7&gt;LastDayOfMonth_Week,"",INDEX(WkMonthView,WkWeek,COLUMN(C$2))+7)),"")</f>
        <v>26</v>
      </c>
      <c r="E16" s="14">
        <f t="array" aca="1" ref="E16" ca="1">IFERROR(IF(E14="",IF(AND(ISNUMBER(D16),D16&lt;LastDayOfMonth_Week),D16+1,$H$14+COLUMN(D$2)),IF(E14+7&gt;LastDayOfMonth_Week,"",INDEX(WkMonthView,WkWeek,COLUMN(D$2))+7)),"")</f>
        <v>27</v>
      </c>
      <c r="F16" s="14">
        <f t="array" aca="1" ref="F16" ca="1">IFERROR(IF(F14="",IF(AND(ISNUMBER(E16),E16&lt;LastDayOfMonth_Week),E16+1,$H$14+COLUMN(E$2)),IF(F14+7&gt;LastDayOfMonth_Week,"",INDEX(WkMonthView,WkWeek,COLUMN(E$2))+7)),"")</f>
        <v>28</v>
      </c>
      <c r="G16" s="14">
        <f t="array" aca="1" ref="G16" ca="1">IFERROR(IF(G14="",IF(AND(ISNUMBER(F16),F16&lt;LastDayOfMonth_Week),F16+1,$H$14+COLUMN(F$2)),IF(G14+7&gt;LastDayOfMonth_Week,"",INDEX(WkMonthView,WkWeek,COLUMN(F$2))+7)),"")</f>
        <v>29</v>
      </c>
      <c r="H16" s="14">
        <f t="array" aca="1" ref="H16" ca="1">IFERROR(IF(H14="",IF(AND(ISNUMBER(G16),G16&lt;LastDayOfMonth_Week),G16+1,$H$14+COLUMN(G$2)),IF(H14+7&gt;LastDayOfMonth_Week,"",INDEX(WkMonthView,WkWeek,COLUMN(G$2))+7)),"")</f>
        <v>30</v>
      </c>
    </row>
    <row r="17" spans="2:8">
      <c r="B17" s="15" t="str">
        <f ca="1">IF(LEN(B16)=0,"",IF(COUNTIF(Assignments[DUE DATE],DATE(WkYear,WkMonthNum,B16))&gt;0,"MARCQI Deliverable due!",""))</f>
        <v/>
      </c>
      <c r="C17" s="15" t="str">
        <f ca="1">IF(LEN(C16)=0,"",IF(COUNTIF(Assignments[DUE DATE],DATE(WkYear,WkMonthNum,C16))&gt;0,"MARCQI Deliverable due!",""))</f>
        <v/>
      </c>
      <c r="D17" s="15" t="str">
        <f ca="1">IF(LEN(D16)=0,"",IF(COUNTIF(Assignments[DUE DATE],DATE(WkYear,WkMonthNum,D16))&gt;0,"MARCQI Deliverable due!",""))</f>
        <v/>
      </c>
      <c r="E17" s="15" t="str">
        <f ca="1">IF(LEN(E16)=0,"",IF(COUNTIF(Assignments[DUE DATE],DATE(WkYear,WkMonthNum,E16))&gt;0,"MARCQI Deliverable due!",""))</f>
        <v/>
      </c>
      <c r="F17" s="15" t="str">
        <f ca="1">IF(LEN(F16)=0,"",IF(COUNTIF(Assignments[DUE DATE],DATE(WkYear,WkMonthNum,F16))&gt;0,"MARCQI Deliverable due!",""))</f>
        <v/>
      </c>
      <c r="G17" s="15" t="str">
        <f ca="1">IF(LEN(G16)=0,"",IF(COUNTIF(Assignments[DUE DATE],DATE(WkYear,WkMonthNum,G16))&gt;0,"MARCQI Deliverable due!",""))</f>
        <v/>
      </c>
      <c r="H17" s="15" t="str">
        <f ca="1">IF(LEN(H16)=0,"",IF(COUNTIF(Assignments[DUE DATE],DATE(WkYear,WkMonthNum,H16))&gt;0,"MARCQI Deliverable due!",""))</f>
        <v/>
      </c>
    </row>
  </sheetData>
  <mergeCells count="1">
    <mergeCell ref="B4:H4"/>
  </mergeCells>
  <dataValidations count="9">
    <dataValidation type="list" allowBlank="1" showInputMessage="1" showErrorMessage="1" error="Select RETRY and press ALT+DOWN ARROW then ENTER to select an entry from the provided list. Select CANCEL to exit the cell" prompt="Select a week from this dropdown to view the assignments in that week. ALT+DOWN ARROW, ENTER to select from the list in this cell" sqref="D3" xr:uid="{00000000-0002-0000-0200-000000000000}">
      <formula1>"Week 1, Week 2, Week 3, Week 4, Week 5, Week 6"</formula1>
    </dataValidation>
    <dataValidation type="list" allowBlank="1" showInputMessage="1" showErrorMessage="1" error="Select RETRY and type the full name of a month or press ALT+DOWN ARROW then ENTER to select from the provided list. Select CANCEL to exit the cell" prompt="Select a month from this dropdown to view the assignments in that month. ALT+DOWN ARROW, ENTER to select from the list or type the full name of a month in this cell" sqref="B3" xr:uid="{00000000-0002-0000-0200-000001000000}">
      <formula1>"January,February,March,April,May,June,July,August,September,October,November,December"</formula1>
    </dataValidation>
    <dataValidation allowBlank="1" showInputMessage="1" showErrorMessage="1" prompt="Enter the year for this calendar view" sqref="C3" xr:uid="{00000000-0002-0000-0200-000002000000}"/>
    <dataValidation allowBlank="1" showInputMessage="1" showErrorMessage="1" prompt="This week view of assignments is automatically updated based on inputs from the Assignments worksheet in this workbook. make all edits to assignments in that worksheet" sqref="A1" xr:uid="{00000000-0002-0000-0200-000003000000}"/>
    <dataValidation allowBlank="1" showInputMessage="1" showErrorMessage="1" prompt="Navigate to a Assignments worksheet by selecting the hyperlink in this cell" sqref="B1" xr:uid="{00000000-0002-0000-0200-000004000000}"/>
    <dataValidation allowBlank="1" showInputMessage="1" showErrorMessage="1" prompt="Navigate to a Month View of the assignments in this worksheet by selecting the hyperlink in this cell" sqref="C1" xr:uid="{00000000-0002-0000-0200-000005000000}"/>
    <dataValidation allowBlank="1" showInputMessage="1" showErrorMessage="1" prompt="Week view calendar weekdays in this row from column B to H, with Sunday as the starting weekday" sqref="B11" xr:uid="{00000000-0002-0000-0200-000006000000}"/>
    <dataValidation allowBlank="1" showInputMessage="1" showErrorMessage="1" prompt="Rows 12, 14, and 16, columns B to H have days of the week in the cells" sqref="B12" xr:uid="{00000000-0002-0000-0200-000007000000}"/>
    <dataValidation allowBlank="1" showInputMessage="1" showErrorMessage="1" prompt="Assignments from the Assignments worksheet appear in rows 13, 15, and 17 columns B to H" sqref="B13" xr:uid="{00000000-0002-0000-0200-000008000000}"/>
  </dataValidations>
  <hyperlinks>
    <hyperlink ref="B1" location="Assignments!A1" tooltip="Click to view Assignments" display="ASSIGNMENTS" xr:uid="{00000000-0004-0000-0200-000000000000}"/>
    <hyperlink ref="C1" location="'Month View'!A1" tooltip="Click to view monthly schedule" display="MONTH VIEW" xr:uid="{00000000-0004-0000-0200-000001000000}"/>
  </hyperlinks>
  <printOptions horizontalCentered="1" verticalCentered="1"/>
  <pageMargins left="0.25" right="0.25" top="0.75" bottom="0.75" header="0.3" footer="0.3"/>
  <pageSetup scale="84" orientation="landscape" r:id="rId1"/>
  <ignoredErrors>
    <ignoredError sqref="B14 C14:H14 B16:H1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"/>
  <sheetViews>
    <sheetView zoomScale="70" zoomScaleNormal="70" workbookViewId="0">
      <selection activeCell="V20" sqref="V20"/>
    </sheetView>
  </sheetViews>
  <sheetFormatPr defaultRowHeight="14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002B3-CA4D-436A-9FAD-EC5D784CC8AA}"/>
</file>

<file path=customXml/itemProps2.xml><?xml version="1.0" encoding="utf-8"?>
<ds:datastoreItem xmlns:ds="http://schemas.openxmlformats.org/officeDocument/2006/customXml" ds:itemID="{61E6D6F9-CFEF-45F6-8F05-3BFB365B2890}"/>
</file>

<file path=customXml/itemProps3.xml><?xml version="1.0" encoding="utf-8"?>
<ds:datastoreItem xmlns:ds="http://schemas.openxmlformats.org/officeDocument/2006/customXml" ds:itemID="{068D2AE6-4475-4074-AEAC-AB76A153E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2019-07-07T22:50:43Z</dcterms:created>
  <dcterms:modified xsi:type="dcterms:W3CDTF">2023-08-17T18:56:19Z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